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9440" windowHeight="12600"/>
  </bookViews>
  <sheets>
    <sheet name="01.07.2017" sheetId="1" r:id="rId1"/>
    <sheet name="01.07.2016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57" i="2"/>
  <c r="D56"/>
  <c r="D55"/>
  <c r="D54"/>
  <c r="D53"/>
  <c r="D52"/>
  <c r="D51"/>
  <c r="D50"/>
  <c r="D49"/>
  <c r="D48"/>
  <c r="D47"/>
  <c r="D46"/>
  <c r="D44" s="1"/>
  <c r="H44"/>
  <c r="G44"/>
  <c r="F44"/>
  <c r="E44"/>
  <c r="C44"/>
  <c r="D38"/>
  <c r="D37"/>
  <c r="D36"/>
  <c r="D35"/>
  <c r="D34"/>
  <c r="D33"/>
  <c r="D32"/>
  <c r="D31"/>
  <c r="D30"/>
  <c r="D29"/>
  <c r="D28"/>
  <c r="D27"/>
  <c r="D25" s="1"/>
  <c r="C41" s="1"/>
  <c r="H25"/>
  <c r="G25"/>
  <c r="C39" s="1"/>
  <c r="F25"/>
  <c r="E25"/>
  <c r="G19"/>
  <c r="D18"/>
  <c r="D17"/>
  <c r="D16"/>
  <c r="D15"/>
  <c r="D14"/>
  <c r="D13"/>
  <c r="D12"/>
  <c r="D11"/>
  <c r="D10"/>
  <c r="D9"/>
  <c r="D8"/>
  <c r="D7"/>
  <c r="H5"/>
  <c r="H22" s="1"/>
  <c r="G5"/>
  <c r="G22" s="1"/>
  <c r="F5"/>
  <c r="F22" s="1"/>
  <c r="E5"/>
  <c r="E22" s="1"/>
  <c r="D5"/>
  <c r="D22" s="1"/>
  <c r="C5"/>
  <c r="D48" i="1"/>
  <c r="D49"/>
  <c r="D50"/>
  <c r="D51"/>
  <c r="D52"/>
  <c r="D53"/>
  <c r="D54"/>
  <c r="D55"/>
  <c r="D56"/>
  <c r="D57"/>
  <c r="D58"/>
  <c r="D47"/>
  <c r="E45"/>
  <c r="F45"/>
  <c r="G45"/>
  <c r="H45"/>
  <c r="D39"/>
  <c r="D38"/>
  <c r="D37"/>
  <c r="D36"/>
  <c r="D35"/>
  <c r="D34"/>
  <c r="D33"/>
  <c r="D32"/>
  <c r="D31"/>
  <c r="D30"/>
  <c r="D29"/>
  <c r="D28"/>
  <c r="G26"/>
  <c r="F26"/>
  <c r="H26"/>
  <c r="D9"/>
  <c r="D10"/>
  <c r="D11"/>
  <c r="D12"/>
  <c r="D13"/>
  <c r="D14"/>
  <c r="D15"/>
  <c r="D16"/>
  <c r="D17"/>
  <c r="D18"/>
  <c r="D19"/>
  <c r="D8"/>
  <c r="C6"/>
  <c r="D6"/>
  <c r="D23" s="1"/>
  <c r="E6"/>
  <c r="E23" s="1"/>
  <c r="F6"/>
  <c r="F23" s="1"/>
  <c r="G6"/>
  <c r="G20" s="1"/>
  <c r="H6"/>
  <c r="H23" s="1"/>
  <c r="D45" l="1"/>
  <c r="F19" i="2"/>
  <c r="H19"/>
  <c r="F20" i="1"/>
  <c r="H20"/>
  <c r="G23"/>
  <c r="D26"/>
  <c r="C42" s="1"/>
  <c r="C40"/>
</calcChain>
</file>

<file path=xl/sharedStrings.xml><?xml version="1.0" encoding="utf-8"?>
<sst xmlns="http://schemas.openxmlformats.org/spreadsheetml/2006/main" count="357" uniqueCount="93">
  <si>
    <t>Данные по муниципальному образованию город Новотроицк, по состоянию на 01.07.2017г.</t>
  </si>
  <si>
    <t>№ п/п</t>
  </si>
  <si>
    <t>Показатели</t>
  </si>
  <si>
    <t>Всего по МО</t>
  </si>
  <si>
    <t>Всего по субъектам МСП (сумма граф 5,6,7,8)</t>
  </si>
  <si>
    <t>Индивидуальные предприниматели (ПБОЮЛ)</t>
  </si>
  <si>
    <t>Юридические лица</t>
  </si>
  <si>
    <t>Малые предприятия</t>
  </si>
  <si>
    <t>Микро-предприятия</t>
  </si>
  <si>
    <t>Средние предприятия</t>
  </si>
  <si>
    <t>1.</t>
  </si>
  <si>
    <t>Количество всего, единиц:</t>
  </si>
  <si>
    <t>в том числе по отдельным видам экономической деятельности:</t>
  </si>
  <si>
    <t>а)</t>
  </si>
  <si>
    <t>сельское, лесное хозяйство, охота, рыболовство и рыбоводство (Раздел А; классы: 01+02+03)</t>
  </si>
  <si>
    <t>б)</t>
  </si>
  <si>
    <t>добыча полезных ископаемых  (Раздел В; классы: 05+06+07+08+09)</t>
  </si>
  <si>
    <t>в)</t>
  </si>
  <si>
    <t>обрабатывающие производства  (Раздел С; классы: с 10 по 33 включительно)</t>
  </si>
  <si>
    <t>г)</t>
  </si>
  <si>
    <t>обеспечение электрической энергией, газом и паром; кондиционирование воздуха  (Раздел D; класс 35)</t>
  </si>
  <si>
    <t>д)</t>
  </si>
  <si>
    <t>водоснабжение; водоотведение, организация сбора и утилизация отходов, деятельность по ликвидации загрязнений  (Раздел Е; классы: 36+37+38+39)</t>
  </si>
  <si>
    <t>е)</t>
  </si>
  <si>
    <t>строительство  (Раздел F; классы:  41+42+43)</t>
  </si>
  <si>
    <t>ж)</t>
  </si>
  <si>
    <t>торговля оптовая и розничная; ремонт автотранспортных средств и мотоциклов  (Раздел G; классы: 45+46+47)</t>
  </si>
  <si>
    <t>и)</t>
  </si>
  <si>
    <t>транспортировка и хранение  (Раздел Н; классы: 49+50+51+52+53)</t>
  </si>
  <si>
    <t>к)</t>
  </si>
  <si>
    <r>
      <t xml:space="preserve">деятельность гостиниц и предприятий общественного питания </t>
    </r>
    <r>
      <rPr>
        <sz val="9"/>
        <color rgb="FF000000"/>
        <rFont val="Times New Roman"/>
        <family val="1"/>
        <charset val="204"/>
      </rPr>
      <t>(Раздел I; классы:  55+56)</t>
    </r>
  </si>
  <si>
    <t>л)</t>
  </si>
  <si>
    <t>деятельность в области информации и связи  (Раздел J; классы: с 58 по 63 включительно)</t>
  </si>
  <si>
    <t>м)</t>
  </si>
  <si>
    <t>деятельность по операциям с недвижимым имуществом (Раздел L; класс 68)</t>
  </si>
  <si>
    <t>н)</t>
  </si>
  <si>
    <t>ПРОЧИЕ</t>
  </si>
  <si>
    <t xml:space="preserve">2. </t>
  </si>
  <si>
    <t>Доля предприятий в общем количестве предприятий и организаций, учтенных в регистре хозяйствующих субъектов МО, %</t>
  </si>
  <si>
    <t>х</t>
  </si>
  <si>
    <t>3.</t>
  </si>
  <si>
    <t>Численность населения МО, чел.</t>
  </si>
  <si>
    <t>4.</t>
  </si>
  <si>
    <t>Среднемесячная заработная плата работников на отчетную дату, рублей</t>
  </si>
  <si>
    <t>29 912,2</t>
  </si>
  <si>
    <t>14 956,6</t>
  </si>
  <si>
    <t>17 947,32</t>
  </si>
  <si>
    <t>19 442,93</t>
  </si>
  <si>
    <t>23 500,1</t>
  </si>
  <si>
    <t xml:space="preserve">5. </t>
  </si>
  <si>
    <t>Число субъектов МСП  в расчёте на 10 тыс. человек населения МО, ед.</t>
  </si>
  <si>
    <t>6.</t>
  </si>
  <si>
    <t>Численность занятого населения МО, чел.</t>
  </si>
  <si>
    <t>7.</t>
  </si>
  <si>
    <t>Среднесписочная численность работников (без внешних совместителей)  всех предприятий и организаций МО (полный круг), чел.</t>
  </si>
  <si>
    <t>8.</t>
  </si>
  <si>
    <t>Среднесписочная  численность работников (без внешних совместителей), чел.</t>
  </si>
  <si>
    <t>9.</t>
  </si>
  <si>
    <t xml:space="preserve">Доля среднесписочной численности работников (без внешних совместителей), малых и средних предприятий в среднесписочной численности работников (без внешних совместителей)  всех предприятий и организаций МО, % </t>
  </si>
  <si>
    <t>(сумма граф 6,7,8 п.8 / графа 3 п.7 * 100%)</t>
  </si>
  <si>
    <t xml:space="preserve">Доля среднесписочной численности работников (без внешних совместителей), занятых у субъектов МСП, в общей численности занятого населения, % </t>
  </si>
  <si>
    <t>(графа 4 п.8 / графа 3 п.6 * 100%)</t>
  </si>
  <si>
    <t>Доля всех занятых в сфере малого и среднего бизнеса в общей численности занятого населения МО, %</t>
  </si>
  <si>
    <t>-</t>
  </si>
  <si>
    <r>
      <t xml:space="preserve">Объем производства продукции (работ, услуг), млн. руб. </t>
    </r>
    <r>
      <rPr>
        <i/>
        <sz val="9"/>
        <color theme="1"/>
        <rFont val="Times New Roman"/>
        <family val="1"/>
        <charset val="204"/>
      </rPr>
      <t>(по малым и средним предприятиям - оборот)</t>
    </r>
  </si>
  <si>
    <t>47 765,50</t>
  </si>
  <si>
    <t>44 347,78</t>
  </si>
  <si>
    <t>1 243,74</t>
  </si>
  <si>
    <t xml:space="preserve">Всего уплачено налогов субъектами МСП, тыс. руб. </t>
  </si>
  <si>
    <t xml:space="preserve"> 13.1 </t>
  </si>
  <si>
    <t xml:space="preserve">В том числе: </t>
  </si>
  <si>
    <t>единого налога на вменённый доход для отдельных видов деятельности</t>
  </si>
  <si>
    <t xml:space="preserve"> 13.2. </t>
  </si>
  <si>
    <t>единого налога, взимаемого по упрощенной системе налогообложения</t>
  </si>
  <si>
    <t xml:space="preserve">13.3. </t>
  </si>
  <si>
    <t>единого сельскохозяйственного налога</t>
  </si>
  <si>
    <t>по патентам</t>
  </si>
  <si>
    <t xml:space="preserve">Доля  налоговых поступлений от субъектов предпринимательства в общей сумме налогов, поступивших в местный бюджет, % </t>
  </si>
  <si>
    <t>МО – муниципальное образование</t>
  </si>
  <si>
    <t>МСП – малое и среднее предпринимательство                             ПБОЮЛ – предприниматели без образования юридического лица</t>
  </si>
  <si>
    <t>Данные по муниципальному образованию город Новотроицк, по состоянию на 01.07.2016г.</t>
  </si>
  <si>
    <t>Индивидуальные предпри-ниматели (ПБОЮЛ)</t>
  </si>
  <si>
    <t>27 509,1</t>
  </si>
  <si>
    <t>17 436,94</t>
  </si>
  <si>
    <t>23 107,60</t>
  </si>
  <si>
    <t>1 256,33</t>
  </si>
  <si>
    <t>271 707,5</t>
  </si>
  <si>
    <t xml:space="preserve"> 13.1</t>
  </si>
  <si>
    <t>16 110,3</t>
  </si>
  <si>
    <t>13.2.</t>
  </si>
  <si>
    <t>11 179,0</t>
  </si>
  <si>
    <t>13.4.</t>
  </si>
  <si>
    <t>3 391,1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</si>
</sst>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6" xfId="0" applyFont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6" fillId="0" borderId="9" xfId="0" applyFont="1" applyBorder="1" applyAlignment="1">
      <alignment wrapText="1"/>
    </xf>
    <xf numFmtId="0" fontId="3" fillId="0" borderId="10" xfId="0" applyFont="1" applyBorder="1" applyAlignment="1">
      <alignment vertical="top" wrapText="1"/>
    </xf>
    <xf numFmtId="0" fontId="6" fillId="0" borderId="4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3" fillId="0" borderId="11" xfId="0" applyFont="1" applyBorder="1" applyAlignment="1">
      <alignment vertical="top" wrapText="1"/>
    </xf>
    <xf numFmtId="0" fontId="3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5" fillId="0" borderId="11" xfId="0" applyFont="1" applyBorder="1" applyAlignment="1">
      <alignment vertical="top" wrapText="1"/>
    </xf>
    <xf numFmtId="0" fontId="3" fillId="3" borderId="6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5" fillId="0" borderId="8" xfId="0" applyFont="1" applyBorder="1" applyAlignment="1">
      <alignment wrapText="1"/>
    </xf>
    <xf numFmtId="0" fontId="3" fillId="4" borderId="6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16" fontId="3" fillId="0" borderId="7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9" fillId="0" borderId="0" xfId="0" applyFont="1"/>
    <xf numFmtId="0" fontId="9" fillId="0" borderId="7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3" fontId="9" fillId="0" borderId="0" xfId="0" applyNumberFormat="1" applyFont="1"/>
    <xf numFmtId="0" fontId="9" fillId="0" borderId="6" xfId="0" applyFont="1" applyBorder="1"/>
    <xf numFmtId="0" fontId="9" fillId="0" borderId="9" xfId="0" applyFont="1" applyBorder="1"/>
    <xf numFmtId="0" fontId="9" fillId="0" borderId="4" xfId="0" applyFont="1" applyBorder="1"/>
    <xf numFmtId="0" fontId="3" fillId="5" borderId="6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wrapText="1"/>
    </xf>
    <xf numFmtId="4" fontId="3" fillId="5" borderId="6" xfId="0" applyNumberFormat="1" applyFont="1" applyFill="1" applyBorder="1" applyAlignment="1">
      <alignment horizontal="center" wrapText="1"/>
    </xf>
    <xf numFmtId="3" fontId="3" fillId="5" borderId="6" xfId="0" applyNumberFormat="1" applyFont="1" applyFill="1" applyBorder="1" applyAlignment="1">
      <alignment horizontal="center" wrapText="1"/>
    </xf>
    <xf numFmtId="3" fontId="3" fillId="5" borderId="6" xfId="0" applyNumberFormat="1" applyFont="1" applyFill="1" applyBorder="1" applyAlignment="1">
      <alignment horizontal="center"/>
    </xf>
    <xf numFmtId="0" fontId="9" fillId="5" borderId="6" xfId="0" applyFont="1" applyFill="1" applyBorder="1"/>
    <xf numFmtId="0" fontId="3" fillId="5" borderId="6" xfId="0" applyFont="1" applyFill="1" applyBorder="1" applyAlignment="1">
      <alignment horizontal="center"/>
    </xf>
    <xf numFmtId="4" fontId="3" fillId="5" borderId="6" xfId="0" applyNumberFormat="1" applyFont="1" applyFill="1" applyBorder="1" applyAlignment="1">
      <alignment horizontal="center"/>
    </xf>
    <xf numFmtId="4" fontId="9" fillId="5" borderId="6" xfId="0" applyNumberFormat="1" applyFont="1" applyFill="1" applyBorder="1"/>
    <xf numFmtId="0" fontId="9" fillId="5" borderId="7" xfId="0" applyFont="1" applyFill="1" applyBorder="1"/>
    <xf numFmtId="0" fontId="3" fillId="5" borderId="7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/>
    </xf>
    <xf numFmtId="0" fontId="3" fillId="0" borderId="0" xfId="0" applyFont="1" applyAlignment="1">
      <alignment horizontal="justify"/>
    </xf>
    <xf numFmtId="0" fontId="9" fillId="0" borderId="0" xfId="0" applyFont="1"/>
    <xf numFmtId="0" fontId="8" fillId="0" borderId="0" xfId="0" applyFont="1"/>
    <xf numFmtId="0" fontId="2" fillId="0" borderId="0" xfId="0" applyFont="1" applyAlignment="1">
      <alignment wrapText="1"/>
    </xf>
    <xf numFmtId="0" fontId="3" fillId="4" borderId="1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" fontId="3" fillId="5" borderId="1" xfId="0" applyNumberFormat="1" applyFont="1" applyFill="1" applyBorder="1" applyAlignment="1">
      <alignment horizontal="center" wrapText="1"/>
    </xf>
    <xf numFmtId="4" fontId="3" fillId="5" borderId="7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9" fillId="0" borderId="1" xfId="0" applyFont="1" applyBorder="1"/>
    <xf numFmtId="0" fontId="9" fillId="0" borderId="7" xfId="0" applyFont="1" applyBorder="1"/>
    <xf numFmtId="0" fontId="1" fillId="0" borderId="13" xfId="0" applyFont="1" applyBorder="1" applyAlignment="1">
      <alignment horizontal="center"/>
    </xf>
    <xf numFmtId="0" fontId="0" fillId="0" borderId="13" xfId="0" applyBorder="1" applyAlignment="1"/>
    <xf numFmtId="0" fontId="3" fillId="0" borderId="1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5" borderId="1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view="pageBreakPreview" zoomScale="60" workbookViewId="0">
      <selection activeCell="C75" sqref="C75"/>
    </sheetView>
  </sheetViews>
  <sheetFormatPr defaultRowHeight="15"/>
  <cols>
    <col min="1" max="1" width="4.28515625" style="37" customWidth="1"/>
    <col min="2" max="2" width="34.140625" style="37" customWidth="1"/>
    <col min="3" max="3" width="10" style="37" bestFit="1" customWidth="1"/>
    <col min="4" max="4" width="16.7109375" style="37" customWidth="1"/>
    <col min="5" max="5" width="13.7109375" style="37" customWidth="1"/>
    <col min="6" max="6" width="11.140625" style="37" customWidth="1"/>
    <col min="7" max="7" width="12.5703125" style="37" customWidth="1"/>
    <col min="8" max="8" width="12.140625" style="37" customWidth="1"/>
    <col min="9" max="9" width="12.5703125" style="37" customWidth="1"/>
    <col min="10" max="16384" width="9.140625" style="37"/>
  </cols>
  <sheetData>
    <row r="1" spans="1:8" ht="15.75">
      <c r="A1" s="1" t="s">
        <v>0</v>
      </c>
    </row>
    <row r="2" spans="1:8" ht="15.75" customHeight="1" thickBot="1"/>
    <row r="3" spans="1:8" ht="35.25" customHeight="1" thickBot="1">
      <c r="A3" s="71" t="s">
        <v>1</v>
      </c>
      <c r="B3" s="71" t="s">
        <v>2</v>
      </c>
      <c r="C3" s="71" t="s">
        <v>3</v>
      </c>
      <c r="D3" s="71" t="s">
        <v>4</v>
      </c>
      <c r="E3" s="71" t="s">
        <v>5</v>
      </c>
      <c r="F3" s="73" t="s">
        <v>6</v>
      </c>
      <c r="G3" s="74"/>
      <c r="H3" s="75"/>
    </row>
    <row r="4" spans="1:8" ht="24.75" thickBot="1">
      <c r="A4" s="72"/>
      <c r="B4" s="72"/>
      <c r="C4" s="72"/>
      <c r="D4" s="72"/>
      <c r="E4" s="72"/>
      <c r="F4" s="2" t="s">
        <v>7</v>
      </c>
      <c r="G4" s="2" t="s">
        <v>8</v>
      </c>
      <c r="H4" s="2" t="s">
        <v>9</v>
      </c>
    </row>
    <row r="5" spans="1:8" ht="15.75" thickBot="1">
      <c r="A5" s="3">
        <v>1</v>
      </c>
      <c r="B5" s="4">
        <v>2</v>
      </c>
      <c r="C5" s="5">
        <v>3</v>
      </c>
      <c r="D5" s="5">
        <v>4</v>
      </c>
      <c r="E5" s="5">
        <v>5</v>
      </c>
      <c r="F5" s="4">
        <v>6</v>
      </c>
      <c r="G5" s="5">
        <v>7</v>
      </c>
      <c r="H5" s="5">
        <v>8</v>
      </c>
    </row>
    <row r="6" spans="1:8" ht="15.75" customHeight="1" thickBot="1">
      <c r="A6" s="6" t="s">
        <v>10</v>
      </c>
      <c r="B6" s="7" t="s">
        <v>11</v>
      </c>
      <c r="C6" s="44">
        <f t="shared" ref="C6:H6" si="0">SUM(C8:C19)</f>
        <v>1126</v>
      </c>
      <c r="D6" s="44">
        <f t="shared" si="0"/>
        <v>2035</v>
      </c>
      <c r="E6" s="44">
        <f t="shared" si="0"/>
        <v>1377</v>
      </c>
      <c r="F6" s="44">
        <f t="shared" si="0"/>
        <v>58</v>
      </c>
      <c r="G6" s="44">
        <f t="shared" si="0"/>
        <v>591</v>
      </c>
      <c r="H6" s="44">
        <f t="shared" si="0"/>
        <v>9</v>
      </c>
    </row>
    <row r="7" spans="1:8" ht="25.5" customHeight="1" thickBot="1">
      <c r="A7" s="38"/>
      <c r="B7" s="9" t="s">
        <v>12</v>
      </c>
      <c r="C7" s="45"/>
      <c r="D7" s="45"/>
      <c r="E7" s="45"/>
      <c r="F7" s="44"/>
      <c r="G7" s="45"/>
      <c r="H7" s="45"/>
    </row>
    <row r="8" spans="1:8" ht="42" customHeight="1" thickBot="1">
      <c r="A8" s="10" t="s">
        <v>13</v>
      </c>
      <c r="B8" s="9" t="s">
        <v>14</v>
      </c>
      <c r="C8" s="44">
        <v>30</v>
      </c>
      <c r="D8" s="44">
        <f>SUM(E8:H8)</f>
        <v>43</v>
      </c>
      <c r="E8" s="44">
        <v>29</v>
      </c>
      <c r="F8" s="44"/>
      <c r="G8" s="44">
        <v>14</v>
      </c>
      <c r="H8" s="45"/>
    </row>
    <row r="9" spans="1:8" ht="31.5" customHeight="1" thickBot="1">
      <c r="A9" s="10" t="s">
        <v>15</v>
      </c>
      <c r="B9" s="9" t="s">
        <v>16</v>
      </c>
      <c r="C9" s="44">
        <v>9</v>
      </c>
      <c r="D9" s="44">
        <f t="shared" ref="D9:D19" si="1">SUM(E9:H9)</f>
        <v>9</v>
      </c>
      <c r="E9" s="44">
        <v>1</v>
      </c>
      <c r="F9" s="44"/>
      <c r="G9" s="44">
        <v>7</v>
      </c>
      <c r="H9" s="44">
        <v>1</v>
      </c>
    </row>
    <row r="10" spans="1:8" ht="27.75" customHeight="1" thickBot="1">
      <c r="A10" s="10" t="s">
        <v>17</v>
      </c>
      <c r="B10" s="9" t="s">
        <v>18</v>
      </c>
      <c r="C10" s="44">
        <v>99</v>
      </c>
      <c r="D10" s="44">
        <f t="shared" si="1"/>
        <v>125</v>
      </c>
      <c r="E10" s="44">
        <v>58</v>
      </c>
      <c r="F10" s="44">
        <v>13</v>
      </c>
      <c r="G10" s="44">
        <v>49</v>
      </c>
      <c r="H10" s="44">
        <v>5</v>
      </c>
    </row>
    <row r="11" spans="1:8" ht="40.5" customHeight="1" thickBot="1">
      <c r="A11" s="11" t="s">
        <v>19</v>
      </c>
      <c r="B11" s="12" t="s">
        <v>20</v>
      </c>
      <c r="C11" s="44">
        <v>4</v>
      </c>
      <c r="D11" s="44">
        <f t="shared" si="1"/>
        <v>2</v>
      </c>
      <c r="E11" s="45"/>
      <c r="F11" s="44"/>
      <c r="G11" s="44">
        <v>1</v>
      </c>
      <c r="H11" s="44">
        <v>1</v>
      </c>
    </row>
    <row r="12" spans="1:8" ht="49.5" customHeight="1" thickBot="1">
      <c r="A12" s="13" t="s">
        <v>21</v>
      </c>
      <c r="B12" s="14" t="s">
        <v>22</v>
      </c>
      <c r="C12" s="44">
        <v>9</v>
      </c>
      <c r="D12" s="44">
        <f t="shared" si="1"/>
        <v>3</v>
      </c>
      <c r="E12" s="44">
        <v>1</v>
      </c>
      <c r="F12" s="44"/>
      <c r="G12" s="44">
        <v>2</v>
      </c>
      <c r="H12" s="45"/>
    </row>
    <row r="13" spans="1:8" ht="23.25" customHeight="1" thickBot="1">
      <c r="A13" s="10" t="s">
        <v>23</v>
      </c>
      <c r="B13" s="15" t="s">
        <v>24</v>
      </c>
      <c r="C13" s="44">
        <v>135</v>
      </c>
      <c r="D13" s="44">
        <f t="shared" si="1"/>
        <v>168</v>
      </c>
      <c r="E13" s="44">
        <v>57</v>
      </c>
      <c r="F13" s="44">
        <v>8</v>
      </c>
      <c r="G13" s="44">
        <v>103</v>
      </c>
      <c r="H13" s="45"/>
    </row>
    <row r="14" spans="1:8" ht="39.75" customHeight="1" thickBot="1">
      <c r="A14" s="10" t="s">
        <v>25</v>
      </c>
      <c r="B14" s="15" t="s">
        <v>26</v>
      </c>
      <c r="C14" s="44">
        <v>244</v>
      </c>
      <c r="D14" s="44">
        <f t="shared" si="1"/>
        <v>834</v>
      </c>
      <c r="E14" s="44">
        <v>653</v>
      </c>
      <c r="F14" s="44">
        <v>9</v>
      </c>
      <c r="G14" s="44">
        <v>172</v>
      </c>
      <c r="H14" s="45"/>
    </row>
    <row r="15" spans="1:8" ht="33.75" customHeight="1" thickBot="1">
      <c r="A15" s="16" t="s">
        <v>27</v>
      </c>
      <c r="B15" s="17" t="s">
        <v>28</v>
      </c>
      <c r="C15" s="44">
        <v>101</v>
      </c>
      <c r="D15" s="44">
        <f t="shared" si="1"/>
        <v>267</v>
      </c>
      <c r="E15" s="44">
        <v>190</v>
      </c>
      <c r="F15" s="44">
        <v>6</v>
      </c>
      <c r="G15" s="44">
        <v>71</v>
      </c>
      <c r="H15" s="45"/>
    </row>
    <row r="16" spans="1:8" ht="42" customHeight="1" thickBot="1">
      <c r="A16" s="16" t="s">
        <v>29</v>
      </c>
      <c r="B16" s="17" t="s">
        <v>30</v>
      </c>
      <c r="C16" s="44">
        <v>25</v>
      </c>
      <c r="D16" s="44">
        <f t="shared" si="1"/>
        <v>54</v>
      </c>
      <c r="E16" s="44">
        <v>35</v>
      </c>
      <c r="F16" s="44">
        <v>2</v>
      </c>
      <c r="G16" s="44">
        <v>17</v>
      </c>
      <c r="H16" s="45"/>
    </row>
    <row r="17" spans="1:9" ht="33.75" customHeight="1" thickBot="1">
      <c r="A17" s="16" t="s">
        <v>31</v>
      </c>
      <c r="B17" s="17" t="s">
        <v>32</v>
      </c>
      <c r="C17" s="44">
        <v>14</v>
      </c>
      <c r="D17" s="44">
        <f t="shared" si="1"/>
        <v>29</v>
      </c>
      <c r="E17" s="44">
        <v>21</v>
      </c>
      <c r="F17" s="44">
        <v>1</v>
      </c>
      <c r="G17" s="44">
        <v>7</v>
      </c>
      <c r="H17" s="45"/>
    </row>
    <row r="18" spans="1:9" ht="33.75" customHeight="1" thickBot="1">
      <c r="A18" s="16" t="s">
        <v>33</v>
      </c>
      <c r="B18" s="18" t="s">
        <v>34</v>
      </c>
      <c r="C18" s="44">
        <v>92</v>
      </c>
      <c r="D18" s="44">
        <f t="shared" si="1"/>
        <v>135</v>
      </c>
      <c r="E18" s="44">
        <v>73</v>
      </c>
      <c r="F18" s="44">
        <v>9</v>
      </c>
      <c r="G18" s="44">
        <v>53</v>
      </c>
      <c r="H18" s="45"/>
    </row>
    <row r="19" spans="1:9" ht="15.75" thickBot="1">
      <c r="A19" s="16" t="s">
        <v>35</v>
      </c>
      <c r="B19" s="18" t="s">
        <v>36</v>
      </c>
      <c r="C19" s="44">
        <v>364</v>
      </c>
      <c r="D19" s="44">
        <f t="shared" si="1"/>
        <v>366</v>
      </c>
      <c r="E19" s="44">
        <v>259</v>
      </c>
      <c r="F19" s="44">
        <v>10</v>
      </c>
      <c r="G19" s="44">
        <v>95</v>
      </c>
      <c r="H19" s="44">
        <v>2</v>
      </c>
    </row>
    <row r="20" spans="1:9" ht="53.25" customHeight="1" thickBot="1">
      <c r="A20" s="19" t="s">
        <v>37</v>
      </c>
      <c r="B20" s="6" t="s">
        <v>38</v>
      </c>
      <c r="C20" s="20" t="s">
        <v>39</v>
      </c>
      <c r="D20" s="20" t="s">
        <v>39</v>
      </c>
      <c r="E20" s="20" t="s">
        <v>39</v>
      </c>
      <c r="F20" s="46">
        <f>F6/C6*100</f>
        <v>5.1509769094138544</v>
      </c>
      <c r="G20" s="46">
        <f>G6/C6*100</f>
        <v>52.486678507992892</v>
      </c>
      <c r="H20" s="46">
        <f>H6/C6*100</f>
        <v>0.79928952042628776</v>
      </c>
    </row>
    <row r="21" spans="1:9" ht="21" customHeight="1" thickBot="1">
      <c r="A21" s="19" t="s">
        <v>40</v>
      </c>
      <c r="B21" s="6" t="s">
        <v>41</v>
      </c>
      <c r="C21" s="47">
        <v>94452</v>
      </c>
      <c r="D21" s="20" t="s">
        <v>39</v>
      </c>
      <c r="E21" s="20" t="s">
        <v>39</v>
      </c>
      <c r="F21" s="20" t="s">
        <v>39</v>
      </c>
      <c r="G21" s="20" t="s">
        <v>39</v>
      </c>
      <c r="H21" s="20" t="s">
        <v>39</v>
      </c>
    </row>
    <row r="22" spans="1:9" ht="31.5" customHeight="1" thickBot="1">
      <c r="A22" s="19" t="s">
        <v>42</v>
      </c>
      <c r="B22" s="6" t="s">
        <v>43</v>
      </c>
      <c r="C22" s="44" t="s">
        <v>44</v>
      </c>
      <c r="D22" s="20" t="s">
        <v>39</v>
      </c>
      <c r="E22" s="44" t="s">
        <v>45</v>
      </c>
      <c r="F22" s="44" t="s">
        <v>46</v>
      </c>
      <c r="G22" s="44" t="s">
        <v>47</v>
      </c>
      <c r="H22" s="44" t="s">
        <v>48</v>
      </c>
    </row>
    <row r="23" spans="1:9" ht="31.5" customHeight="1" thickBot="1">
      <c r="A23" s="19" t="s">
        <v>49</v>
      </c>
      <c r="B23" s="6" t="s">
        <v>50</v>
      </c>
      <c r="C23" s="20" t="s">
        <v>39</v>
      </c>
      <c r="D23" s="46">
        <f>D6/C21*10000</f>
        <v>215.45335196713674</v>
      </c>
      <c r="E23" s="46">
        <f>E6/C21*10000</f>
        <v>145.78833693304537</v>
      </c>
      <c r="F23" s="46">
        <f>F6/C21*10000</f>
        <v>6.140685215770973</v>
      </c>
      <c r="G23" s="46">
        <f>G6/C21*10000</f>
        <v>62.571464871045613</v>
      </c>
      <c r="H23" s="46">
        <f>H6/C21*10000</f>
        <v>0.95286494727480631</v>
      </c>
    </row>
    <row r="24" spans="1:9" ht="32.25" customHeight="1" thickBot="1">
      <c r="A24" s="19" t="s">
        <v>51</v>
      </c>
      <c r="B24" s="6" t="s">
        <v>52</v>
      </c>
      <c r="C24" s="48">
        <v>46115</v>
      </c>
      <c r="D24" s="20" t="s">
        <v>39</v>
      </c>
      <c r="E24" s="20" t="s">
        <v>39</v>
      </c>
      <c r="F24" s="20" t="s">
        <v>39</v>
      </c>
      <c r="G24" s="20" t="s">
        <v>39</v>
      </c>
      <c r="H24" s="20" t="s">
        <v>39</v>
      </c>
    </row>
    <row r="25" spans="1:9" ht="54.75" customHeight="1" thickBot="1">
      <c r="A25" s="6" t="s">
        <v>53</v>
      </c>
      <c r="B25" s="7" t="s">
        <v>54</v>
      </c>
      <c r="C25" s="48">
        <v>26817</v>
      </c>
      <c r="D25" s="20" t="s">
        <v>39</v>
      </c>
      <c r="E25" s="20" t="s">
        <v>39</v>
      </c>
      <c r="F25" s="20" t="s">
        <v>39</v>
      </c>
      <c r="G25" s="20" t="s">
        <v>39</v>
      </c>
      <c r="H25" s="20" t="s">
        <v>39</v>
      </c>
    </row>
    <row r="26" spans="1:9" ht="40.5" customHeight="1" thickBot="1">
      <c r="A26" s="19" t="s">
        <v>55</v>
      </c>
      <c r="B26" s="6" t="s">
        <v>56</v>
      </c>
      <c r="C26" s="20" t="s">
        <v>39</v>
      </c>
      <c r="D26" s="48">
        <f>SUM(D28:D39)</f>
        <v>6263</v>
      </c>
      <c r="E26" s="48">
        <v>2402</v>
      </c>
      <c r="F26" s="47">
        <f>SUM(F28:F39)</f>
        <v>1511</v>
      </c>
      <c r="G26" s="48">
        <f>SUM(G28:G39)</f>
        <v>1371</v>
      </c>
      <c r="H26" s="48">
        <f>SUM(H28:H39)</f>
        <v>979</v>
      </c>
    </row>
    <row r="27" spans="1:9" ht="26.25" customHeight="1" thickBot="1">
      <c r="A27" s="39"/>
      <c r="B27" s="17" t="s">
        <v>12</v>
      </c>
      <c r="C27" s="20" t="s">
        <v>39</v>
      </c>
      <c r="D27" s="49"/>
      <c r="E27" s="49"/>
      <c r="F27" s="44"/>
      <c r="G27" s="49"/>
      <c r="H27" s="49"/>
    </row>
    <row r="28" spans="1:9" ht="39" customHeight="1" thickBot="1">
      <c r="A28" s="16" t="s">
        <v>13</v>
      </c>
      <c r="B28" s="17" t="s">
        <v>14</v>
      </c>
      <c r="C28" s="20" t="s">
        <v>39</v>
      </c>
      <c r="D28" s="50">
        <f t="shared" ref="D28:D39" si="2">SUM(E28:H28)</f>
        <v>73</v>
      </c>
      <c r="E28" s="50">
        <v>59</v>
      </c>
      <c r="F28" s="44"/>
      <c r="G28" s="50">
        <v>14</v>
      </c>
      <c r="H28" s="49"/>
    </row>
    <row r="29" spans="1:9" ht="25.5" customHeight="1" thickBot="1">
      <c r="A29" s="16" t="s">
        <v>15</v>
      </c>
      <c r="B29" s="17" t="s">
        <v>16</v>
      </c>
      <c r="C29" s="20" t="s">
        <v>39</v>
      </c>
      <c r="D29" s="50">
        <f t="shared" si="2"/>
        <v>254</v>
      </c>
      <c r="E29" s="50">
        <v>8</v>
      </c>
      <c r="F29" s="44"/>
      <c r="G29" s="50">
        <v>15</v>
      </c>
      <c r="H29" s="50">
        <v>231</v>
      </c>
    </row>
    <row r="30" spans="1:9" ht="29.25" customHeight="1" thickBot="1">
      <c r="A30" s="10" t="s">
        <v>17</v>
      </c>
      <c r="B30" s="9" t="s">
        <v>18</v>
      </c>
      <c r="C30" s="20" t="s">
        <v>39</v>
      </c>
      <c r="D30" s="50">
        <f t="shared" si="2"/>
        <v>1201</v>
      </c>
      <c r="E30" s="50">
        <v>76</v>
      </c>
      <c r="F30" s="44">
        <v>516</v>
      </c>
      <c r="G30" s="50">
        <v>142</v>
      </c>
      <c r="H30" s="50">
        <v>467</v>
      </c>
      <c r="I30" s="40"/>
    </row>
    <row r="31" spans="1:9" ht="38.25" customHeight="1" thickBot="1">
      <c r="A31" s="16" t="s">
        <v>19</v>
      </c>
      <c r="B31" s="18" t="s">
        <v>20</v>
      </c>
      <c r="C31" s="20" t="s">
        <v>39</v>
      </c>
      <c r="D31" s="50">
        <f t="shared" si="2"/>
        <v>4</v>
      </c>
      <c r="E31" s="49"/>
      <c r="F31" s="44"/>
      <c r="G31" s="50">
        <v>2</v>
      </c>
      <c r="H31" s="50">
        <v>2</v>
      </c>
    </row>
    <row r="32" spans="1:9" ht="51.75" customHeight="1" thickBot="1">
      <c r="A32" s="16" t="s">
        <v>21</v>
      </c>
      <c r="B32" s="18" t="s">
        <v>22</v>
      </c>
      <c r="C32" s="20" t="s">
        <v>39</v>
      </c>
      <c r="D32" s="50">
        <f t="shared" si="2"/>
        <v>7</v>
      </c>
      <c r="E32" s="50">
        <v>4</v>
      </c>
      <c r="F32" s="44"/>
      <c r="G32" s="50">
        <v>3</v>
      </c>
      <c r="H32" s="49"/>
    </row>
    <row r="33" spans="1:8" ht="23.25" customHeight="1" thickBot="1">
      <c r="A33" s="16" t="s">
        <v>23</v>
      </c>
      <c r="B33" s="18" t="s">
        <v>24</v>
      </c>
      <c r="C33" s="20" t="s">
        <v>39</v>
      </c>
      <c r="D33" s="50">
        <f t="shared" si="2"/>
        <v>620</v>
      </c>
      <c r="E33" s="50">
        <v>149</v>
      </c>
      <c r="F33" s="44">
        <v>265</v>
      </c>
      <c r="G33" s="50">
        <v>206</v>
      </c>
      <c r="H33" s="49"/>
    </row>
    <row r="34" spans="1:8" ht="37.5" customHeight="1" thickBot="1">
      <c r="A34" s="16" t="s">
        <v>25</v>
      </c>
      <c r="B34" s="18" t="s">
        <v>26</v>
      </c>
      <c r="C34" s="20" t="s">
        <v>39</v>
      </c>
      <c r="D34" s="50">
        <f t="shared" si="2"/>
        <v>1565</v>
      </c>
      <c r="E34" s="48">
        <v>1125</v>
      </c>
      <c r="F34" s="44">
        <v>113</v>
      </c>
      <c r="G34" s="50">
        <v>327</v>
      </c>
      <c r="H34" s="49"/>
    </row>
    <row r="35" spans="1:8" ht="26.25" customHeight="1" thickBot="1">
      <c r="A35" s="16" t="s">
        <v>27</v>
      </c>
      <c r="B35" s="17" t="s">
        <v>28</v>
      </c>
      <c r="C35" s="20" t="s">
        <v>39</v>
      </c>
      <c r="D35" s="50">
        <f t="shared" si="2"/>
        <v>673</v>
      </c>
      <c r="E35" s="50">
        <v>354</v>
      </c>
      <c r="F35" s="44">
        <v>208</v>
      </c>
      <c r="G35" s="50">
        <v>111</v>
      </c>
      <c r="H35" s="49"/>
    </row>
    <row r="36" spans="1:8" ht="38.25" customHeight="1" thickBot="1">
      <c r="A36" s="16" t="s">
        <v>29</v>
      </c>
      <c r="B36" s="17" t="s">
        <v>30</v>
      </c>
      <c r="C36" s="20" t="s">
        <v>39</v>
      </c>
      <c r="D36" s="50">
        <f t="shared" si="2"/>
        <v>94</v>
      </c>
      <c r="E36" s="50">
        <v>49</v>
      </c>
      <c r="F36" s="44">
        <v>19</v>
      </c>
      <c r="G36" s="50">
        <v>26</v>
      </c>
      <c r="H36" s="49"/>
    </row>
    <row r="37" spans="1:8" ht="27.75" customHeight="1" thickBot="1">
      <c r="A37" s="16" t="s">
        <v>31</v>
      </c>
      <c r="B37" s="17" t="s">
        <v>32</v>
      </c>
      <c r="C37" s="20" t="s">
        <v>39</v>
      </c>
      <c r="D37" s="50">
        <f t="shared" si="2"/>
        <v>103</v>
      </c>
      <c r="E37" s="50">
        <v>24</v>
      </c>
      <c r="F37" s="44">
        <v>67</v>
      </c>
      <c r="G37" s="50">
        <v>12</v>
      </c>
      <c r="H37" s="49"/>
    </row>
    <row r="38" spans="1:8" ht="31.5" customHeight="1" thickBot="1">
      <c r="A38" s="16" t="s">
        <v>33</v>
      </c>
      <c r="B38" s="18" t="s">
        <v>34</v>
      </c>
      <c r="C38" s="20" t="s">
        <v>39</v>
      </c>
      <c r="D38" s="50">
        <f t="shared" si="2"/>
        <v>852</v>
      </c>
      <c r="E38" s="50">
        <v>136</v>
      </c>
      <c r="F38" s="44">
        <v>308</v>
      </c>
      <c r="G38" s="50">
        <v>408</v>
      </c>
      <c r="H38" s="49"/>
    </row>
    <row r="39" spans="1:8" ht="15.75" thickBot="1">
      <c r="A39" s="16" t="s">
        <v>35</v>
      </c>
      <c r="B39" s="18" t="s">
        <v>36</v>
      </c>
      <c r="C39" s="20" t="s">
        <v>39</v>
      </c>
      <c r="D39" s="48">
        <f t="shared" si="2"/>
        <v>817</v>
      </c>
      <c r="E39" s="50">
        <v>418</v>
      </c>
      <c r="F39" s="44">
        <v>15</v>
      </c>
      <c r="G39" s="50">
        <v>105</v>
      </c>
      <c r="H39" s="50">
        <v>279</v>
      </c>
    </row>
    <row r="40" spans="1:8" ht="74.25" customHeight="1">
      <c r="A40" s="65" t="s">
        <v>57</v>
      </c>
      <c r="B40" s="22" t="s">
        <v>58</v>
      </c>
      <c r="C40" s="67">
        <f>(F26+G26+H26)/C25*100</f>
        <v>14.397583622329119</v>
      </c>
      <c r="D40" s="63" t="s">
        <v>39</v>
      </c>
      <c r="E40" s="63" t="s">
        <v>39</v>
      </c>
      <c r="F40" s="69" t="s">
        <v>39</v>
      </c>
      <c r="G40" s="63" t="s">
        <v>39</v>
      </c>
      <c r="H40" s="63" t="s">
        <v>39</v>
      </c>
    </row>
    <row r="41" spans="1:8" ht="19.5" customHeight="1" thickBot="1">
      <c r="A41" s="66"/>
      <c r="B41" s="17" t="s">
        <v>59</v>
      </c>
      <c r="C41" s="68"/>
      <c r="D41" s="64"/>
      <c r="E41" s="64"/>
      <c r="F41" s="70"/>
      <c r="G41" s="64"/>
      <c r="H41" s="64"/>
    </row>
    <row r="42" spans="1:8" ht="55.5" customHeight="1">
      <c r="A42" s="65">
        <v>10</v>
      </c>
      <c r="B42" s="22" t="s">
        <v>60</v>
      </c>
      <c r="C42" s="67">
        <f>D26/C24*100</f>
        <v>13.58126423072753</v>
      </c>
      <c r="D42" s="63" t="s">
        <v>39</v>
      </c>
      <c r="E42" s="63" t="s">
        <v>39</v>
      </c>
      <c r="F42" s="69" t="s">
        <v>39</v>
      </c>
      <c r="G42" s="63" t="s">
        <v>39</v>
      </c>
      <c r="H42" s="63" t="s">
        <v>39</v>
      </c>
    </row>
    <row r="43" spans="1:8" ht="21" customHeight="1" thickBot="1">
      <c r="A43" s="66"/>
      <c r="B43" s="17" t="s">
        <v>61</v>
      </c>
      <c r="C43" s="68"/>
      <c r="D43" s="64"/>
      <c r="E43" s="64"/>
      <c r="F43" s="70"/>
      <c r="G43" s="64"/>
      <c r="H43" s="64"/>
    </row>
    <row r="44" spans="1:8" ht="42" customHeight="1" thickBot="1">
      <c r="A44" s="19">
        <v>11</v>
      </c>
      <c r="B44" s="6" t="s">
        <v>62</v>
      </c>
      <c r="C44" s="44" t="s">
        <v>63</v>
      </c>
      <c r="D44" s="23" t="s">
        <v>39</v>
      </c>
      <c r="E44" s="23" t="s">
        <v>39</v>
      </c>
      <c r="F44" s="24" t="s">
        <v>39</v>
      </c>
      <c r="G44" s="23" t="s">
        <v>39</v>
      </c>
      <c r="H44" s="23" t="s">
        <v>39</v>
      </c>
    </row>
    <row r="45" spans="1:8" ht="40.5" customHeight="1" thickBot="1">
      <c r="A45" s="19">
        <v>12</v>
      </c>
      <c r="B45" s="6" t="s">
        <v>64</v>
      </c>
      <c r="C45" s="51" t="s">
        <v>65</v>
      </c>
      <c r="D45" s="51">
        <f>SUM(D47:D58)</f>
        <v>4900.68</v>
      </c>
      <c r="E45" s="51">
        <f>SUM(E47:E58)</f>
        <v>1460.9500000000003</v>
      </c>
      <c r="F45" s="46">
        <f>SUM(F47:F58)</f>
        <v>1089.8700000000001</v>
      </c>
      <c r="G45" s="51">
        <f>SUM(G47:G58)</f>
        <v>1500.8500000000001</v>
      </c>
      <c r="H45" s="46">
        <f>SUM(H47:H58)</f>
        <v>849.01</v>
      </c>
    </row>
    <row r="46" spans="1:8" ht="26.25" customHeight="1" thickBot="1">
      <c r="A46" s="39"/>
      <c r="B46" s="17" t="s">
        <v>12</v>
      </c>
      <c r="C46" s="52"/>
      <c r="D46" s="52"/>
      <c r="E46" s="52"/>
      <c r="F46" s="46"/>
      <c r="G46" s="52"/>
      <c r="H46" s="52"/>
    </row>
    <row r="47" spans="1:8" ht="40.5" customHeight="1" thickBot="1">
      <c r="A47" s="16" t="s">
        <v>13</v>
      </c>
      <c r="B47" s="17" t="s">
        <v>14</v>
      </c>
      <c r="C47" s="51">
        <v>10.02</v>
      </c>
      <c r="D47" s="51">
        <f>SUM(E47:H47)</f>
        <v>5.8100000000000005</v>
      </c>
      <c r="E47" s="51">
        <v>3.64</v>
      </c>
      <c r="F47" s="46"/>
      <c r="G47" s="51">
        <v>2.17</v>
      </c>
      <c r="H47" s="52"/>
    </row>
    <row r="48" spans="1:8" ht="29.25" customHeight="1" thickBot="1">
      <c r="A48" s="10" t="s">
        <v>15</v>
      </c>
      <c r="B48" s="9" t="s">
        <v>16</v>
      </c>
      <c r="C48" s="51">
        <v>394.51</v>
      </c>
      <c r="D48" s="51">
        <f t="shared" ref="D48:D58" si="3">SUM(E48:H48)</f>
        <v>110.31</v>
      </c>
      <c r="E48" s="51">
        <v>0.41</v>
      </c>
      <c r="F48" s="46"/>
      <c r="G48" s="51">
        <v>2.27</v>
      </c>
      <c r="H48" s="51">
        <v>107.63</v>
      </c>
    </row>
    <row r="49" spans="1:8" ht="30.75" customHeight="1" thickBot="1">
      <c r="A49" s="16" t="s">
        <v>17</v>
      </c>
      <c r="B49" s="17" t="s">
        <v>18</v>
      </c>
      <c r="C49" s="51" t="s">
        <v>66</v>
      </c>
      <c r="D49" s="51">
        <f t="shared" si="3"/>
        <v>2987.33</v>
      </c>
      <c r="E49" s="51">
        <v>803.64</v>
      </c>
      <c r="F49" s="46">
        <v>624.98</v>
      </c>
      <c r="G49" s="51">
        <v>924.87</v>
      </c>
      <c r="H49" s="46">
        <v>633.84</v>
      </c>
    </row>
    <row r="50" spans="1:8" ht="39" customHeight="1" thickBot="1">
      <c r="A50" s="16" t="s">
        <v>19</v>
      </c>
      <c r="B50" s="18" t="s">
        <v>20</v>
      </c>
      <c r="C50" s="51">
        <v>833.05</v>
      </c>
      <c r="D50" s="51">
        <f t="shared" si="3"/>
        <v>14.76</v>
      </c>
      <c r="E50" s="52"/>
      <c r="F50" s="46"/>
      <c r="G50" s="51">
        <v>9.76</v>
      </c>
      <c r="H50" s="51">
        <v>5</v>
      </c>
    </row>
    <row r="51" spans="1:8" ht="52.5" customHeight="1" thickBot="1">
      <c r="A51" s="16" t="s">
        <v>21</v>
      </c>
      <c r="B51" s="18" t="s">
        <v>22</v>
      </c>
      <c r="C51" s="51">
        <v>660.25</v>
      </c>
      <c r="D51" s="51">
        <f t="shared" si="3"/>
        <v>1.63</v>
      </c>
      <c r="E51" s="51">
        <v>0.36</v>
      </c>
      <c r="F51" s="46"/>
      <c r="G51" s="51">
        <v>1.27</v>
      </c>
      <c r="H51" s="52"/>
    </row>
    <row r="52" spans="1:8" ht="21" customHeight="1" thickBot="1">
      <c r="A52" s="16" t="s">
        <v>23</v>
      </c>
      <c r="B52" s="18" t="s">
        <v>24</v>
      </c>
      <c r="C52" s="51">
        <v>58.5</v>
      </c>
      <c r="D52" s="51">
        <f t="shared" si="3"/>
        <v>113.15</v>
      </c>
      <c r="E52" s="51">
        <v>20.47</v>
      </c>
      <c r="F52" s="46">
        <v>48.95</v>
      </c>
      <c r="G52" s="51">
        <v>43.73</v>
      </c>
      <c r="H52" s="52"/>
    </row>
    <row r="53" spans="1:8" ht="40.5" customHeight="1" thickBot="1">
      <c r="A53" s="16" t="s">
        <v>25</v>
      </c>
      <c r="B53" s="18" t="s">
        <v>26</v>
      </c>
      <c r="C53" s="51">
        <v>43.69</v>
      </c>
      <c r="D53" s="51">
        <f t="shared" si="3"/>
        <v>541.31999999999994</v>
      </c>
      <c r="E53" s="51">
        <v>302.64999999999998</v>
      </c>
      <c r="F53" s="46">
        <v>67.69</v>
      </c>
      <c r="G53" s="51">
        <v>170.98</v>
      </c>
      <c r="H53" s="52"/>
    </row>
    <row r="54" spans="1:8" ht="30" customHeight="1" thickBot="1">
      <c r="A54" s="10" t="s">
        <v>27</v>
      </c>
      <c r="B54" s="9" t="s">
        <v>28</v>
      </c>
      <c r="C54" s="51">
        <v>95.48</v>
      </c>
      <c r="D54" s="51">
        <f t="shared" si="3"/>
        <v>306.49</v>
      </c>
      <c r="E54" s="51">
        <v>102.65</v>
      </c>
      <c r="F54" s="46">
        <v>152.63</v>
      </c>
      <c r="G54" s="51">
        <v>51.21</v>
      </c>
      <c r="H54" s="52"/>
    </row>
    <row r="55" spans="1:8" ht="37.5" customHeight="1" thickBot="1">
      <c r="A55" s="10" t="s">
        <v>29</v>
      </c>
      <c r="B55" s="9" t="s">
        <v>30</v>
      </c>
      <c r="C55" s="51">
        <v>59.48</v>
      </c>
      <c r="D55" s="51">
        <f t="shared" si="3"/>
        <v>54.480000000000004</v>
      </c>
      <c r="E55" s="51">
        <v>13.94</v>
      </c>
      <c r="F55" s="46">
        <v>25.59</v>
      </c>
      <c r="G55" s="51">
        <v>14.95</v>
      </c>
      <c r="H55" s="52"/>
    </row>
    <row r="56" spans="1:8" ht="30" customHeight="1" thickBot="1">
      <c r="A56" s="10" t="s">
        <v>31</v>
      </c>
      <c r="B56" s="9" t="s">
        <v>32</v>
      </c>
      <c r="C56" s="51">
        <v>2.97</v>
      </c>
      <c r="D56" s="51">
        <f t="shared" si="3"/>
        <v>4.1399999999999997</v>
      </c>
      <c r="E56" s="51">
        <v>2.69</v>
      </c>
      <c r="F56" s="46">
        <v>0.42</v>
      </c>
      <c r="G56" s="51">
        <v>1.03</v>
      </c>
      <c r="H56" s="52"/>
    </row>
    <row r="57" spans="1:8" ht="25.5" customHeight="1" thickBot="1">
      <c r="A57" s="10" t="s">
        <v>33</v>
      </c>
      <c r="B57" s="15" t="s">
        <v>34</v>
      </c>
      <c r="C57" s="51">
        <v>26.06</v>
      </c>
      <c r="D57" s="51">
        <f t="shared" si="3"/>
        <v>266.83</v>
      </c>
      <c r="E57" s="51">
        <v>68.239999999999995</v>
      </c>
      <c r="F57" s="46">
        <v>88.92</v>
      </c>
      <c r="G57" s="51">
        <v>109.67</v>
      </c>
      <c r="H57" s="52"/>
    </row>
    <row r="58" spans="1:8" ht="15.75" thickBot="1">
      <c r="A58" s="10" t="s">
        <v>35</v>
      </c>
      <c r="B58" s="15" t="s">
        <v>36</v>
      </c>
      <c r="C58" s="51" t="s">
        <v>67</v>
      </c>
      <c r="D58" s="51">
        <f t="shared" si="3"/>
        <v>494.43</v>
      </c>
      <c r="E58" s="51">
        <v>142.26</v>
      </c>
      <c r="F58" s="46">
        <v>80.69</v>
      </c>
      <c r="G58" s="51">
        <v>168.94</v>
      </c>
      <c r="H58" s="51">
        <v>102.54</v>
      </c>
    </row>
    <row r="59" spans="1:8" ht="28.5" customHeight="1" thickBot="1">
      <c r="A59" s="6">
        <v>13</v>
      </c>
      <c r="B59" s="7" t="s">
        <v>68</v>
      </c>
      <c r="C59" s="50">
        <v>38737.199999999997</v>
      </c>
      <c r="D59" s="41"/>
      <c r="E59" s="41"/>
      <c r="F59" s="8"/>
      <c r="G59" s="41"/>
      <c r="H59" s="41"/>
    </row>
    <row r="60" spans="1:8" ht="14.25" customHeight="1" thickBot="1">
      <c r="A60" s="56" t="s">
        <v>69</v>
      </c>
      <c r="B60" s="26" t="s">
        <v>70</v>
      </c>
      <c r="C60" s="53"/>
      <c r="D60" s="41"/>
      <c r="E60" s="41"/>
      <c r="F60" s="8"/>
      <c r="G60" s="41"/>
      <c r="H60" s="41"/>
    </row>
    <row r="61" spans="1:8" ht="24.75" customHeight="1" thickBot="1">
      <c r="A61" s="57"/>
      <c r="B61" s="16" t="s">
        <v>71</v>
      </c>
      <c r="C61" s="54">
        <v>8898</v>
      </c>
      <c r="D61" s="41"/>
      <c r="E61" s="41"/>
      <c r="F61" s="8"/>
      <c r="G61" s="41"/>
      <c r="H61" s="41"/>
    </row>
    <row r="62" spans="1:8" ht="30" customHeight="1" thickBot="1">
      <c r="A62" s="27" t="s">
        <v>72</v>
      </c>
      <c r="B62" s="10" t="s">
        <v>73</v>
      </c>
      <c r="C62" s="50">
        <v>25141.1</v>
      </c>
      <c r="D62" s="41"/>
      <c r="E62" s="41"/>
      <c r="F62" s="8"/>
      <c r="G62" s="41"/>
      <c r="H62" s="41"/>
    </row>
    <row r="63" spans="1:8" ht="15.75" customHeight="1" thickBot="1">
      <c r="A63" s="28" t="s">
        <v>74</v>
      </c>
      <c r="B63" s="29" t="s">
        <v>75</v>
      </c>
      <c r="C63" s="50">
        <v>194.3</v>
      </c>
      <c r="D63" s="41"/>
      <c r="E63" s="41"/>
      <c r="F63" s="8"/>
      <c r="G63" s="41"/>
      <c r="H63" s="41"/>
    </row>
    <row r="64" spans="1:8" ht="19.5" customHeight="1" thickBot="1">
      <c r="A64" s="30">
        <v>42838</v>
      </c>
      <c r="B64" s="29" t="s">
        <v>76</v>
      </c>
      <c r="C64" s="51">
        <v>4009.7</v>
      </c>
      <c r="D64" s="41"/>
      <c r="E64" s="41"/>
      <c r="F64" s="8"/>
      <c r="G64" s="41"/>
      <c r="H64" s="41"/>
    </row>
    <row r="65" spans="1:8" ht="51.75" customHeight="1" thickBot="1">
      <c r="A65" s="31">
        <v>14</v>
      </c>
      <c r="B65" s="6" t="s">
        <v>77</v>
      </c>
      <c r="C65" s="32" t="s">
        <v>39</v>
      </c>
      <c r="D65" s="21"/>
      <c r="E65" s="21"/>
      <c r="F65" s="2"/>
      <c r="G65" s="21"/>
      <c r="H65" s="21"/>
    </row>
    <row r="66" spans="1:8">
      <c r="A66" s="58" t="s">
        <v>78</v>
      </c>
      <c r="B66" s="58"/>
      <c r="C66" s="58"/>
      <c r="D66" s="58"/>
      <c r="E66" s="58"/>
      <c r="F66" s="58"/>
      <c r="G66" s="58"/>
      <c r="H66" s="58"/>
    </row>
    <row r="67" spans="1:8">
      <c r="A67" s="59" t="s">
        <v>79</v>
      </c>
      <c r="B67" s="59"/>
      <c r="C67" s="59"/>
      <c r="D67" s="59"/>
      <c r="E67" s="59"/>
      <c r="F67" s="59"/>
      <c r="G67" s="59"/>
      <c r="H67" s="59"/>
    </row>
    <row r="68" spans="1:8">
      <c r="A68" s="60"/>
      <c r="B68" s="60"/>
      <c r="C68" s="60"/>
      <c r="D68" s="60"/>
      <c r="E68" s="60"/>
      <c r="F68" s="61"/>
      <c r="G68" s="61"/>
      <c r="H68" s="62"/>
    </row>
    <row r="69" spans="1:8">
      <c r="A69" s="60"/>
      <c r="B69" s="60"/>
      <c r="C69" s="60"/>
      <c r="D69" s="60"/>
      <c r="E69" s="60"/>
      <c r="F69" s="61"/>
      <c r="G69" s="61"/>
      <c r="H69" s="62"/>
    </row>
    <row r="70" spans="1:8">
      <c r="A70" s="60"/>
      <c r="B70" s="60"/>
      <c r="C70" s="60"/>
      <c r="D70" s="60"/>
      <c r="E70" s="60"/>
      <c r="F70" s="61"/>
      <c r="G70" s="61"/>
      <c r="H70" s="62"/>
    </row>
    <row r="71" spans="1:8">
      <c r="A71" s="60"/>
      <c r="B71" s="60"/>
      <c r="C71" s="60"/>
      <c r="D71" s="60"/>
      <c r="E71" s="60"/>
      <c r="F71" s="61"/>
      <c r="G71" s="61"/>
      <c r="H71" s="62"/>
    </row>
    <row r="72" spans="1:8">
      <c r="A72" s="60"/>
      <c r="B72" s="60"/>
      <c r="C72" s="60"/>
      <c r="D72" s="60"/>
      <c r="E72" s="60"/>
      <c r="F72" s="61"/>
      <c r="G72" s="61"/>
      <c r="H72" s="62"/>
    </row>
  </sheetData>
  <mergeCells count="30">
    <mergeCell ref="F3:H3"/>
    <mergeCell ref="A3:A4"/>
    <mergeCell ref="B3:B4"/>
    <mergeCell ref="C3:C4"/>
    <mergeCell ref="D3:D4"/>
    <mergeCell ref="E3:E4"/>
    <mergeCell ref="H40:H41"/>
    <mergeCell ref="A42:A43"/>
    <mergeCell ref="C42:C43"/>
    <mergeCell ref="D42:D43"/>
    <mergeCell ref="E42:E43"/>
    <mergeCell ref="F42:F43"/>
    <mergeCell ref="G42:G43"/>
    <mergeCell ref="H42:H43"/>
    <mergeCell ref="A40:A41"/>
    <mergeCell ref="C40:C41"/>
    <mergeCell ref="D40:D41"/>
    <mergeCell ref="E40:E41"/>
    <mergeCell ref="F40:F41"/>
    <mergeCell ref="G40:G41"/>
    <mergeCell ref="A60:A61"/>
    <mergeCell ref="A66:H66"/>
    <mergeCell ref="A67:H67"/>
    <mergeCell ref="A68:A72"/>
    <mergeCell ref="B68:B72"/>
    <mergeCell ref="C68:C72"/>
    <mergeCell ref="D68:D72"/>
    <mergeCell ref="E68:E72"/>
    <mergeCell ref="F68:G72"/>
    <mergeCell ref="H68:H72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4"/>
  <sheetViews>
    <sheetView view="pageBreakPreview" zoomScale="60" workbookViewId="0">
      <selection activeCell="D69" sqref="D69"/>
    </sheetView>
  </sheetViews>
  <sheetFormatPr defaultRowHeight="15"/>
  <cols>
    <col min="1" max="1" width="4.28515625" customWidth="1"/>
    <col min="2" max="2" width="33.5703125" customWidth="1"/>
    <col min="4" max="4" width="12.7109375" customWidth="1"/>
    <col min="5" max="5" width="15.5703125" customWidth="1"/>
    <col min="6" max="6" width="11.42578125" customWidth="1"/>
    <col min="7" max="7" width="11.28515625" customWidth="1"/>
    <col min="8" max="8" width="12.5703125" customWidth="1"/>
  </cols>
  <sheetData>
    <row r="1" spans="1:8" ht="16.5" thickBot="1">
      <c r="A1" s="78" t="s">
        <v>80</v>
      </c>
      <c r="B1" s="79"/>
      <c r="C1" s="79"/>
      <c r="D1" s="79"/>
      <c r="E1" s="79"/>
      <c r="F1" s="79"/>
      <c r="G1" s="79"/>
      <c r="H1" s="79"/>
    </row>
    <row r="2" spans="1:8" ht="15.75" thickBot="1">
      <c r="A2" s="71" t="s">
        <v>1</v>
      </c>
      <c r="B2" s="71" t="s">
        <v>2</v>
      </c>
      <c r="C2" s="71" t="s">
        <v>3</v>
      </c>
      <c r="D2" s="71" t="s">
        <v>4</v>
      </c>
      <c r="E2" s="71" t="s">
        <v>81</v>
      </c>
      <c r="F2" s="73" t="s">
        <v>6</v>
      </c>
      <c r="G2" s="74"/>
      <c r="H2" s="75"/>
    </row>
    <row r="3" spans="1:8" ht="24.75" thickBot="1">
      <c r="A3" s="72"/>
      <c r="B3" s="72"/>
      <c r="C3" s="72"/>
      <c r="D3" s="72"/>
      <c r="E3" s="72"/>
      <c r="F3" s="2" t="s">
        <v>7</v>
      </c>
      <c r="G3" s="2" t="s">
        <v>8</v>
      </c>
      <c r="H3" s="2" t="s">
        <v>9</v>
      </c>
    </row>
    <row r="4" spans="1:8" ht="15.75" thickBot="1">
      <c r="A4" s="3">
        <v>1</v>
      </c>
      <c r="B4" s="4">
        <v>2</v>
      </c>
      <c r="C4" s="5">
        <v>3</v>
      </c>
      <c r="D4" s="5">
        <v>4</v>
      </c>
      <c r="E4" s="5">
        <v>5</v>
      </c>
      <c r="F4" s="4">
        <v>6</v>
      </c>
      <c r="G4" s="5">
        <v>7</v>
      </c>
      <c r="H4" s="5">
        <v>8</v>
      </c>
    </row>
    <row r="5" spans="1:8" ht="15.75" customHeight="1" thickBot="1">
      <c r="A5" s="6" t="s">
        <v>10</v>
      </c>
      <c r="B5" s="7" t="s">
        <v>11</v>
      </c>
      <c r="C5" s="47">
        <f>SUM(C7:C18)</f>
        <v>1143</v>
      </c>
      <c r="D5" s="47">
        <f>SUM(D7:D18)</f>
        <v>1847</v>
      </c>
      <c r="E5" s="47">
        <f>SUM(E7:E18)</f>
        <v>1223</v>
      </c>
      <c r="F5" s="44">
        <f>SUM(F7:F18)</f>
        <v>58</v>
      </c>
      <c r="G5" s="44">
        <f>SUM(G18)</f>
        <v>92</v>
      </c>
      <c r="H5" s="44">
        <f>SUM(H7:H18)</f>
        <v>9</v>
      </c>
    </row>
    <row r="6" spans="1:8" ht="30" customHeight="1" thickBot="1">
      <c r="A6" s="38"/>
      <c r="B6" s="9" t="s">
        <v>12</v>
      </c>
      <c r="C6" s="45"/>
      <c r="D6" s="45"/>
      <c r="E6" s="45"/>
      <c r="F6" s="44"/>
      <c r="G6" s="45"/>
      <c r="H6" s="45"/>
    </row>
    <row r="7" spans="1:8" ht="44.25" customHeight="1" thickBot="1">
      <c r="A7" s="10" t="s">
        <v>13</v>
      </c>
      <c r="B7" s="9" t="s">
        <v>14</v>
      </c>
      <c r="C7" s="44">
        <v>28</v>
      </c>
      <c r="D7" s="44">
        <f>SUM(E7:H7)</f>
        <v>37</v>
      </c>
      <c r="E7" s="44">
        <v>25</v>
      </c>
      <c r="F7" s="44"/>
      <c r="G7" s="44">
        <v>12</v>
      </c>
      <c r="H7" s="45"/>
    </row>
    <row r="8" spans="1:8" ht="33" customHeight="1" thickBot="1">
      <c r="A8" s="10" t="s">
        <v>15</v>
      </c>
      <c r="B8" s="9" t="s">
        <v>16</v>
      </c>
      <c r="C8" s="44">
        <v>9</v>
      </c>
      <c r="D8" s="44">
        <f t="shared" ref="D8:D18" si="0">SUM(E8:H8)</f>
        <v>9</v>
      </c>
      <c r="E8" s="44">
        <v>1</v>
      </c>
      <c r="F8" s="44"/>
      <c r="G8" s="44">
        <v>7</v>
      </c>
      <c r="H8" s="44">
        <v>1</v>
      </c>
    </row>
    <row r="9" spans="1:8" ht="31.5" customHeight="1" thickBot="1">
      <c r="A9" s="10" t="s">
        <v>17</v>
      </c>
      <c r="B9" s="9" t="s">
        <v>18</v>
      </c>
      <c r="C9" s="44">
        <v>101</v>
      </c>
      <c r="D9" s="44">
        <f t="shared" si="0"/>
        <v>114</v>
      </c>
      <c r="E9" s="44">
        <v>48</v>
      </c>
      <c r="F9" s="44">
        <v>13</v>
      </c>
      <c r="G9" s="44">
        <v>48</v>
      </c>
      <c r="H9" s="44">
        <v>5</v>
      </c>
    </row>
    <row r="10" spans="1:8" ht="42.75" customHeight="1" thickBot="1">
      <c r="A10" s="11" t="s">
        <v>19</v>
      </c>
      <c r="B10" s="12" t="s">
        <v>20</v>
      </c>
      <c r="C10" s="44">
        <v>4</v>
      </c>
      <c r="D10" s="44">
        <f t="shared" si="0"/>
        <v>2</v>
      </c>
      <c r="E10" s="45"/>
      <c r="F10" s="44"/>
      <c r="G10" s="44">
        <v>1</v>
      </c>
      <c r="H10" s="44">
        <v>1</v>
      </c>
    </row>
    <row r="11" spans="1:8" ht="54" customHeight="1" thickBot="1">
      <c r="A11" s="13" t="s">
        <v>21</v>
      </c>
      <c r="B11" s="14" t="s">
        <v>22</v>
      </c>
      <c r="C11" s="44">
        <v>9</v>
      </c>
      <c r="D11" s="44">
        <f t="shared" si="0"/>
        <v>3</v>
      </c>
      <c r="E11" s="44">
        <v>1</v>
      </c>
      <c r="F11" s="44"/>
      <c r="G11" s="44">
        <v>2</v>
      </c>
      <c r="H11" s="45"/>
    </row>
    <row r="12" spans="1:8" ht="31.5" customHeight="1" thickBot="1">
      <c r="A12" s="10" t="s">
        <v>23</v>
      </c>
      <c r="B12" s="15" t="s">
        <v>24</v>
      </c>
      <c r="C12" s="44">
        <v>141</v>
      </c>
      <c r="D12" s="44">
        <f t="shared" si="0"/>
        <v>145</v>
      </c>
      <c r="E12" s="44">
        <v>43</v>
      </c>
      <c r="F12" s="44">
        <v>8</v>
      </c>
      <c r="G12" s="44">
        <v>94</v>
      </c>
      <c r="H12" s="45"/>
    </row>
    <row r="13" spans="1:8" ht="37.5" customHeight="1" thickBot="1">
      <c r="A13" s="10" t="s">
        <v>25</v>
      </c>
      <c r="B13" s="15" t="s">
        <v>26</v>
      </c>
      <c r="C13" s="44">
        <v>249</v>
      </c>
      <c r="D13" s="44">
        <f t="shared" si="0"/>
        <v>763</v>
      </c>
      <c r="E13" s="44">
        <v>596</v>
      </c>
      <c r="F13" s="44">
        <v>9</v>
      </c>
      <c r="G13" s="44">
        <v>158</v>
      </c>
      <c r="H13" s="45"/>
    </row>
    <row r="14" spans="1:8" ht="33" customHeight="1" thickBot="1">
      <c r="A14" s="16" t="s">
        <v>27</v>
      </c>
      <c r="B14" s="17" t="s">
        <v>28</v>
      </c>
      <c r="C14" s="44">
        <v>101</v>
      </c>
      <c r="D14" s="44">
        <f t="shared" si="0"/>
        <v>238</v>
      </c>
      <c r="E14" s="44">
        <v>165</v>
      </c>
      <c r="F14" s="44">
        <v>6</v>
      </c>
      <c r="G14" s="44">
        <v>67</v>
      </c>
      <c r="H14" s="45"/>
    </row>
    <row r="15" spans="1:8" ht="39.75" customHeight="1" thickBot="1">
      <c r="A15" s="16" t="s">
        <v>29</v>
      </c>
      <c r="B15" s="17" t="s">
        <v>30</v>
      </c>
      <c r="C15" s="44">
        <v>25</v>
      </c>
      <c r="D15" s="44">
        <f t="shared" si="0"/>
        <v>48</v>
      </c>
      <c r="E15" s="44">
        <v>29</v>
      </c>
      <c r="F15" s="44">
        <v>2</v>
      </c>
      <c r="G15" s="44">
        <v>17</v>
      </c>
      <c r="H15" s="45"/>
    </row>
    <row r="16" spans="1:8" ht="30" customHeight="1" thickBot="1">
      <c r="A16" s="16" t="s">
        <v>31</v>
      </c>
      <c r="B16" s="17" t="s">
        <v>32</v>
      </c>
      <c r="C16" s="44">
        <v>14</v>
      </c>
      <c r="D16" s="44">
        <f t="shared" si="0"/>
        <v>28</v>
      </c>
      <c r="E16" s="44">
        <v>20</v>
      </c>
      <c r="F16" s="44">
        <v>1</v>
      </c>
      <c r="G16" s="44">
        <v>7</v>
      </c>
      <c r="H16" s="45"/>
    </row>
    <row r="17" spans="1:8" ht="31.5" customHeight="1" thickBot="1">
      <c r="A17" s="16" t="s">
        <v>33</v>
      </c>
      <c r="B17" s="18" t="s">
        <v>34</v>
      </c>
      <c r="C17" s="44">
        <v>94</v>
      </c>
      <c r="D17" s="44">
        <f t="shared" si="0"/>
        <v>129</v>
      </c>
      <c r="E17" s="44">
        <v>68</v>
      </c>
      <c r="F17" s="44">
        <v>9</v>
      </c>
      <c r="G17" s="44">
        <v>52</v>
      </c>
      <c r="H17" s="45"/>
    </row>
    <row r="18" spans="1:8" ht="15.75" thickBot="1">
      <c r="A18" s="16" t="s">
        <v>35</v>
      </c>
      <c r="B18" s="18" t="s">
        <v>36</v>
      </c>
      <c r="C18" s="44">
        <v>368</v>
      </c>
      <c r="D18" s="44">
        <f t="shared" si="0"/>
        <v>331</v>
      </c>
      <c r="E18" s="44">
        <v>227</v>
      </c>
      <c r="F18" s="44">
        <v>10</v>
      </c>
      <c r="G18" s="44">
        <v>92</v>
      </c>
      <c r="H18" s="44">
        <v>2</v>
      </c>
    </row>
    <row r="19" spans="1:8" ht="52.5" customHeight="1" thickBot="1">
      <c r="A19" s="19" t="s">
        <v>37</v>
      </c>
      <c r="B19" s="6" t="s">
        <v>38</v>
      </c>
      <c r="C19" s="20" t="s">
        <v>39</v>
      </c>
      <c r="D19" s="20" t="s">
        <v>39</v>
      </c>
      <c r="E19" s="20" t="s">
        <v>39</v>
      </c>
      <c r="F19" s="46">
        <f>F5/C5*100</f>
        <v>5.0743657042869641</v>
      </c>
      <c r="G19" s="46">
        <f>G5/C5*100</f>
        <v>8.0489938757655288</v>
      </c>
      <c r="H19" s="46">
        <f>H5/C5*100</f>
        <v>0.78740157480314954</v>
      </c>
    </row>
    <row r="20" spans="1:8" ht="19.5" customHeight="1" thickBot="1">
      <c r="A20" s="19" t="s">
        <v>40</v>
      </c>
      <c r="B20" s="6" t="s">
        <v>41</v>
      </c>
      <c r="C20" s="47">
        <v>96274</v>
      </c>
      <c r="D20" s="20" t="s">
        <v>39</v>
      </c>
      <c r="E20" s="20" t="s">
        <v>39</v>
      </c>
      <c r="F20" s="20" t="s">
        <v>39</v>
      </c>
      <c r="G20" s="20" t="s">
        <v>39</v>
      </c>
      <c r="H20" s="20" t="s">
        <v>39</v>
      </c>
    </row>
    <row r="21" spans="1:8" ht="30" customHeight="1" thickBot="1">
      <c r="A21" s="19" t="s">
        <v>42</v>
      </c>
      <c r="B21" s="6" t="s">
        <v>43</v>
      </c>
      <c r="C21" s="44" t="s">
        <v>82</v>
      </c>
      <c r="D21" s="20" t="s">
        <v>39</v>
      </c>
      <c r="E21" s="46">
        <v>14537.89</v>
      </c>
      <c r="F21" s="44" t="s">
        <v>83</v>
      </c>
      <c r="G21" s="44">
        <v>19053.669999999998</v>
      </c>
      <c r="H21" s="44" t="s">
        <v>84</v>
      </c>
    </row>
    <row r="22" spans="1:8" ht="29.25" customHeight="1" thickBot="1">
      <c r="A22" s="19" t="s">
        <v>49</v>
      </c>
      <c r="B22" s="6" t="s">
        <v>50</v>
      </c>
      <c r="C22" s="20" t="s">
        <v>39</v>
      </c>
      <c r="D22" s="46">
        <f>D5/C20*10000</f>
        <v>191.84826640629871</v>
      </c>
      <c r="E22" s="46">
        <f>E5/C20*10000</f>
        <v>127.03325923925463</v>
      </c>
      <c r="F22" s="46">
        <f>F5/C20*10000</f>
        <v>6.0244718200137113</v>
      </c>
      <c r="G22" s="46">
        <f>G5/C20*10000</f>
        <v>9.5560587489872653</v>
      </c>
      <c r="H22" s="46">
        <f>H5/C20*10000</f>
        <v>0.93483183414005855</v>
      </c>
    </row>
    <row r="23" spans="1:8" ht="28.5" customHeight="1" thickBot="1">
      <c r="A23" s="19" t="s">
        <v>51</v>
      </c>
      <c r="B23" s="6" t="s">
        <v>52</v>
      </c>
      <c r="C23" s="48">
        <v>46100</v>
      </c>
      <c r="D23" s="20" t="s">
        <v>39</v>
      </c>
      <c r="E23" s="20" t="s">
        <v>39</v>
      </c>
      <c r="F23" s="20" t="s">
        <v>39</v>
      </c>
      <c r="G23" s="20" t="s">
        <v>39</v>
      </c>
      <c r="H23" s="20" t="s">
        <v>39</v>
      </c>
    </row>
    <row r="24" spans="1:8" ht="54" customHeight="1" thickBot="1">
      <c r="A24" s="19" t="s">
        <v>53</v>
      </c>
      <c r="B24" s="6" t="s">
        <v>54</v>
      </c>
      <c r="C24" s="48">
        <v>28112</v>
      </c>
      <c r="D24" s="20" t="s">
        <v>39</v>
      </c>
      <c r="E24" s="20" t="s">
        <v>39</v>
      </c>
      <c r="F24" s="20" t="s">
        <v>39</v>
      </c>
      <c r="G24" s="20" t="s">
        <v>39</v>
      </c>
      <c r="H24" s="20" t="s">
        <v>39</v>
      </c>
    </row>
    <row r="25" spans="1:8" ht="42.75" customHeight="1" thickBot="1">
      <c r="A25" s="19" t="s">
        <v>55</v>
      </c>
      <c r="B25" s="6" t="s">
        <v>56</v>
      </c>
      <c r="C25" s="20" t="s">
        <v>39</v>
      </c>
      <c r="D25" s="48">
        <f>SUM(D27:D38)</f>
        <v>6023</v>
      </c>
      <c r="E25" s="48">
        <f>SUM(E27:E38)</f>
        <v>2349</v>
      </c>
      <c r="F25" s="47">
        <f>SUM(F27:F38)</f>
        <v>1495</v>
      </c>
      <c r="G25" s="48">
        <f>SUM(G27:G38)</f>
        <v>1268</v>
      </c>
      <c r="H25" s="48">
        <f>SUM(H27:H38)</f>
        <v>911</v>
      </c>
    </row>
    <row r="26" spans="1:8" ht="34.5" customHeight="1" thickBot="1">
      <c r="A26" s="39"/>
      <c r="B26" s="17" t="s">
        <v>12</v>
      </c>
      <c r="C26" s="20" t="s">
        <v>39</v>
      </c>
      <c r="D26" s="49"/>
      <c r="E26" s="49"/>
      <c r="F26" s="44"/>
      <c r="G26" s="49"/>
      <c r="H26" s="49"/>
    </row>
    <row r="27" spans="1:8" ht="42.75" customHeight="1" thickBot="1">
      <c r="A27" s="16" t="s">
        <v>13</v>
      </c>
      <c r="B27" s="17" t="s">
        <v>14</v>
      </c>
      <c r="C27" s="20" t="s">
        <v>39</v>
      </c>
      <c r="D27" s="50">
        <f>SUM(E27:H27)</f>
        <v>66</v>
      </c>
      <c r="E27" s="50">
        <v>55</v>
      </c>
      <c r="F27" s="44"/>
      <c r="G27" s="50">
        <v>11</v>
      </c>
      <c r="H27" s="49"/>
    </row>
    <row r="28" spans="1:8" ht="28.5" customHeight="1" thickBot="1">
      <c r="A28" s="16" t="s">
        <v>15</v>
      </c>
      <c r="B28" s="17" t="s">
        <v>16</v>
      </c>
      <c r="C28" s="20" t="s">
        <v>39</v>
      </c>
      <c r="D28" s="50">
        <f t="shared" ref="D28:D38" si="1">SUM(E28:H28)</f>
        <v>235</v>
      </c>
      <c r="E28" s="50">
        <v>8</v>
      </c>
      <c r="F28" s="44"/>
      <c r="G28" s="50">
        <v>14</v>
      </c>
      <c r="H28" s="50">
        <v>213</v>
      </c>
    </row>
    <row r="29" spans="1:8" ht="32.25" customHeight="1" thickBot="1">
      <c r="A29" s="10" t="s">
        <v>17</v>
      </c>
      <c r="B29" s="9" t="s">
        <v>18</v>
      </c>
      <c r="C29" s="20" t="s">
        <v>39</v>
      </c>
      <c r="D29" s="50">
        <f t="shared" si="1"/>
        <v>1152</v>
      </c>
      <c r="E29" s="50">
        <v>71</v>
      </c>
      <c r="F29" s="44">
        <v>514</v>
      </c>
      <c r="G29" s="50">
        <v>133</v>
      </c>
      <c r="H29" s="50">
        <v>434</v>
      </c>
    </row>
    <row r="30" spans="1:8" ht="42.75" customHeight="1" thickBot="1">
      <c r="A30" s="16" t="s">
        <v>19</v>
      </c>
      <c r="B30" s="18" t="s">
        <v>20</v>
      </c>
      <c r="C30" s="20" t="s">
        <v>39</v>
      </c>
      <c r="D30" s="50">
        <f t="shared" si="1"/>
        <v>4</v>
      </c>
      <c r="E30" s="49"/>
      <c r="F30" s="44"/>
      <c r="G30" s="50">
        <v>2</v>
      </c>
      <c r="H30" s="50">
        <v>2</v>
      </c>
    </row>
    <row r="31" spans="1:8" ht="53.25" customHeight="1" thickBot="1">
      <c r="A31" s="16" t="s">
        <v>21</v>
      </c>
      <c r="B31" s="18" t="s">
        <v>22</v>
      </c>
      <c r="C31" s="20" t="s">
        <v>39</v>
      </c>
      <c r="D31" s="50">
        <f t="shared" si="1"/>
        <v>7</v>
      </c>
      <c r="E31" s="50">
        <v>4</v>
      </c>
      <c r="F31" s="44"/>
      <c r="G31" s="50">
        <v>3</v>
      </c>
      <c r="H31" s="49"/>
    </row>
    <row r="32" spans="1:8" ht="29.25" customHeight="1" thickBot="1">
      <c r="A32" s="16" t="s">
        <v>23</v>
      </c>
      <c r="B32" s="18" t="s">
        <v>24</v>
      </c>
      <c r="C32" s="20" t="s">
        <v>39</v>
      </c>
      <c r="D32" s="50">
        <f t="shared" si="1"/>
        <v>584</v>
      </c>
      <c r="E32" s="50">
        <v>142</v>
      </c>
      <c r="F32" s="44">
        <v>260</v>
      </c>
      <c r="G32" s="50">
        <v>182</v>
      </c>
      <c r="H32" s="49"/>
    </row>
    <row r="33" spans="1:8" ht="38.25" customHeight="1" thickBot="1">
      <c r="A33" s="16" t="s">
        <v>25</v>
      </c>
      <c r="B33" s="18" t="s">
        <v>26</v>
      </c>
      <c r="C33" s="20" t="s">
        <v>39</v>
      </c>
      <c r="D33" s="50">
        <f t="shared" si="1"/>
        <v>1514</v>
      </c>
      <c r="E33" s="48">
        <v>1109</v>
      </c>
      <c r="F33" s="44">
        <v>111</v>
      </c>
      <c r="G33" s="50">
        <v>294</v>
      </c>
      <c r="H33" s="49"/>
    </row>
    <row r="34" spans="1:8" ht="33.75" customHeight="1" thickBot="1">
      <c r="A34" s="16" t="s">
        <v>27</v>
      </c>
      <c r="B34" s="17" t="s">
        <v>28</v>
      </c>
      <c r="C34" s="20" t="s">
        <v>39</v>
      </c>
      <c r="D34" s="50">
        <f t="shared" si="1"/>
        <v>647</v>
      </c>
      <c r="E34" s="50">
        <v>347</v>
      </c>
      <c r="F34" s="44">
        <v>207</v>
      </c>
      <c r="G34" s="50">
        <v>93</v>
      </c>
      <c r="H34" s="49"/>
    </row>
    <row r="35" spans="1:8" ht="41.25" customHeight="1" thickBot="1">
      <c r="A35" s="16" t="s">
        <v>29</v>
      </c>
      <c r="B35" s="17" t="s">
        <v>30</v>
      </c>
      <c r="C35" s="20" t="s">
        <v>39</v>
      </c>
      <c r="D35" s="50">
        <f t="shared" si="1"/>
        <v>92</v>
      </c>
      <c r="E35" s="50">
        <v>48</v>
      </c>
      <c r="F35" s="44">
        <v>19</v>
      </c>
      <c r="G35" s="50">
        <v>25</v>
      </c>
      <c r="H35" s="49"/>
    </row>
    <row r="36" spans="1:8" ht="32.25" customHeight="1" thickBot="1">
      <c r="A36" s="16" t="s">
        <v>31</v>
      </c>
      <c r="B36" s="17" t="s">
        <v>32</v>
      </c>
      <c r="C36" s="20" t="s">
        <v>39</v>
      </c>
      <c r="D36" s="50">
        <f t="shared" si="1"/>
        <v>99</v>
      </c>
      <c r="E36" s="50">
        <v>22</v>
      </c>
      <c r="F36" s="44">
        <v>65</v>
      </c>
      <c r="G36" s="50">
        <v>12</v>
      </c>
      <c r="H36" s="49"/>
    </row>
    <row r="37" spans="1:8" ht="31.5" customHeight="1" thickBot="1">
      <c r="A37" s="16" t="s">
        <v>33</v>
      </c>
      <c r="B37" s="18" t="s">
        <v>34</v>
      </c>
      <c r="C37" s="20" t="s">
        <v>39</v>
      </c>
      <c r="D37" s="50">
        <f t="shared" si="1"/>
        <v>837</v>
      </c>
      <c r="E37" s="50">
        <v>131</v>
      </c>
      <c r="F37" s="44">
        <v>304</v>
      </c>
      <c r="G37" s="50">
        <v>402</v>
      </c>
      <c r="H37" s="49"/>
    </row>
    <row r="38" spans="1:8" ht="15.75" thickBot="1">
      <c r="A38" s="16" t="s">
        <v>35</v>
      </c>
      <c r="B38" s="18" t="s">
        <v>36</v>
      </c>
      <c r="C38" s="20" t="s">
        <v>39</v>
      </c>
      <c r="D38" s="50">
        <f t="shared" si="1"/>
        <v>786</v>
      </c>
      <c r="E38" s="50">
        <v>412</v>
      </c>
      <c r="F38" s="44">
        <v>15</v>
      </c>
      <c r="G38" s="50">
        <v>97</v>
      </c>
      <c r="H38" s="50">
        <v>262</v>
      </c>
    </row>
    <row r="39" spans="1:8" ht="78" customHeight="1">
      <c r="A39" s="65" t="s">
        <v>57</v>
      </c>
      <c r="B39" s="22" t="s">
        <v>58</v>
      </c>
      <c r="C39" s="67">
        <f>(F25+G25+H25)/C24*100</f>
        <v>13.069151963574274</v>
      </c>
      <c r="D39" s="63" t="s">
        <v>39</v>
      </c>
      <c r="E39" s="63" t="s">
        <v>39</v>
      </c>
      <c r="F39" s="69" t="s">
        <v>39</v>
      </c>
      <c r="G39" s="63" t="s">
        <v>39</v>
      </c>
      <c r="H39" s="63" t="s">
        <v>39</v>
      </c>
    </row>
    <row r="40" spans="1:8" ht="23.25" customHeight="1" thickBot="1">
      <c r="A40" s="66"/>
      <c r="B40" s="17" t="s">
        <v>59</v>
      </c>
      <c r="C40" s="68"/>
      <c r="D40" s="64"/>
      <c r="E40" s="64"/>
      <c r="F40" s="70"/>
      <c r="G40" s="64"/>
      <c r="H40" s="64"/>
    </row>
    <row r="41" spans="1:8" ht="50.25" customHeight="1">
      <c r="A41" s="65">
        <v>10</v>
      </c>
      <c r="B41" s="22" t="s">
        <v>60</v>
      </c>
      <c r="C41" s="67">
        <f>D25/C23*100</f>
        <v>13.065075921908894</v>
      </c>
      <c r="D41" s="63" t="s">
        <v>39</v>
      </c>
      <c r="E41" s="63" t="s">
        <v>39</v>
      </c>
      <c r="F41" s="69" t="s">
        <v>39</v>
      </c>
      <c r="G41" s="63" t="s">
        <v>39</v>
      </c>
      <c r="H41" s="63" t="s">
        <v>39</v>
      </c>
    </row>
    <row r="42" spans="1:8" ht="24" customHeight="1" thickBot="1">
      <c r="A42" s="66"/>
      <c r="B42" s="17" t="s">
        <v>61</v>
      </c>
      <c r="C42" s="68"/>
      <c r="D42" s="64"/>
      <c r="E42" s="64"/>
      <c r="F42" s="70"/>
      <c r="G42" s="64"/>
      <c r="H42" s="64"/>
    </row>
    <row r="43" spans="1:8" ht="45" customHeight="1" thickBot="1">
      <c r="A43" s="19">
        <v>11</v>
      </c>
      <c r="B43" s="6" t="s">
        <v>62</v>
      </c>
      <c r="C43" s="44" t="s">
        <v>63</v>
      </c>
      <c r="D43" s="23" t="s">
        <v>39</v>
      </c>
      <c r="E43" s="23" t="s">
        <v>39</v>
      </c>
      <c r="F43" s="24" t="s">
        <v>39</v>
      </c>
      <c r="G43" s="23" t="s">
        <v>39</v>
      </c>
      <c r="H43" s="23" t="s">
        <v>39</v>
      </c>
    </row>
    <row r="44" spans="1:8" ht="47.25" customHeight="1" thickBot="1">
      <c r="A44" s="19">
        <v>12</v>
      </c>
      <c r="B44" s="6" t="s">
        <v>64</v>
      </c>
      <c r="C44" s="51">
        <f>SUM(C46:C57)</f>
        <v>37292.14</v>
      </c>
      <c r="D44" s="50">
        <f>SUM(D46:D57)</f>
        <v>4704.1400000000003</v>
      </c>
      <c r="E44" s="50">
        <f>SUM(E46:E57)</f>
        <v>1333.6100000000001</v>
      </c>
      <c r="F44" s="46">
        <f>SUM(F46:F57)</f>
        <v>1077.9900000000002</v>
      </c>
      <c r="G44" s="51">
        <f>SUM(G46:G57)</f>
        <v>1481.04</v>
      </c>
      <c r="H44" s="46">
        <f>SUM(H47:H57)</f>
        <v>811.5</v>
      </c>
    </row>
    <row r="45" spans="1:8" ht="30.75" customHeight="1" thickBot="1">
      <c r="A45" s="39"/>
      <c r="B45" s="17" t="s">
        <v>12</v>
      </c>
      <c r="C45" s="49"/>
      <c r="D45" s="49"/>
      <c r="E45" s="49"/>
      <c r="F45" s="46"/>
      <c r="G45" s="52"/>
      <c r="H45" s="52"/>
    </row>
    <row r="46" spans="1:8" ht="38.25" customHeight="1" thickBot="1">
      <c r="A46" s="16" t="s">
        <v>13</v>
      </c>
      <c r="B46" s="17" t="s">
        <v>14</v>
      </c>
      <c r="C46" s="50">
        <v>10.19</v>
      </c>
      <c r="D46" s="50">
        <f>SUM(E46:H46)</f>
        <v>5.03</v>
      </c>
      <c r="E46" s="50">
        <v>3.04</v>
      </c>
      <c r="F46" s="46"/>
      <c r="G46" s="51">
        <v>1.99</v>
      </c>
      <c r="H46" s="52"/>
    </row>
    <row r="47" spans="1:8" ht="31.5" customHeight="1" thickBot="1">
      <c r="A47" s="16" t="s">
        <v>15</v>
      </c>
      <c r="B47" s="17" t="s">
        <v>16</v>
      </c>
      <c r="C47" s="50">
        <v>342.77</v>
      </c>
      <c r="D47" s="50">
        <f>SUM(E47:H47)</f>
        <v>105.69999999999999</v>
      </c>
      <c r="E47" s="50">
        <v>0.4</v>
      </c>
      <c r="F47" s="46"/>
      <c r="G47" s="51">
        <v>2.09</v>
      </c>
      <c r="H47" s="51">
        <v>103.21</v>
      </c>
    </row>
    <row r="48" spans="1:8" ht="29.25" customHeight="1" thickBot="1">
      <c r="A48" s="16" t="s">
        <v>17</v>
      </c>
      <c r="B48" s="17" t="s">
        <v>18</v>
      </c>
      <c r="C48" s="51">
        <v>35318.370000000003</v>
      </c>
      <c r="D48" s="50">
        <f>SUM(E48:H48)</f>
        <v>2896.2400000000002</v>
      </c>
      <c r="E48" s="50">
        <v>759.36</v>
      </c>
      <c r="F48" s="46">
        <v>619.65</v>
      </c>
      <c r="G48" s="51">
        <v>913.58</v>
      </c>
      <c r="H48" s="46">
        <v>603.65</v>
      </c>
    </row>
    <row r="49" spans="1:8" ht="41.25" customHeight="1" thickBot="1">
      <c r="A49" s="16" t="s">
        <v>19</v>
      </c>
      <c r="B49" s="18" t="s">
        <v>20</v>
      </c>
      <c r="C49" s="50">
        <v>790.94</v>
      </c>
      <c r="D49" s="50">
        <f t="shared" ref="D49:D57" si="2">SUM(E49:H49)</f>
        <v>14.36</v>
      </c>
      <c r="E49" s="49"/>
      <c r="F49" s="46"/>
      <c r="G49" s="51">
        <v>9.36</v>
      </c>
      <c r="H49" s="51">
        <v>5</v>
      </c>
    </row>
    <row r="50" spans="1:8" ht="52.5" customHeight="1" thickBot="1">
      <c r="A50" s="16" t="s">
        <v>21</v>
      </c>
      <c r="B50" s="18" t="s">
        <v>22</v>
      </c>
      <c r="C50" s="50">
        <v>552.19000000000005</v>
      </c>
      <c r="D50" s="50">
        <f t="shared" si="2"/>
        <v>1.6099999999999999</v>
      </c>
      <c r="E50" s="50">
        <v>0.35</v>
      </c>
      <c r="F50" s="46"/>
      <c r="G50" s="51">
        <v>1.26</v>
      </c>
      <c r="H50" s="52"/>
    </row>
    <row r="51" spans="1:8" ht="28.5" customHeight="1" thickBot="1">
      <c r="A51" s="16" t="s">
        <v>23</v>
      </c>
      <c r="B51" s="18" t="s">
        <v>24</v>
      </c>
      <c r="C51" s="50">
        <v>41.56</v>
      </c>
      <c r="D51" s="50">
        <f t="shared" si="2"/>
        <v>107.77000000000001</v>
      </c>
      <c r="E51" s="50">
        <v>17.02</v>
      </c>
      <c r="F51" s="46">
        <v>48.21</v>
      </c>
      <c r="G51" s="51">
        <v>42.54</v>
      </c>
      <c r="H51" s="52"/>
    </row>
    <row r="52" spans="1:8" ht="36" customHeight="1" thickBot="1">
      <c r="A52" s="16" t="s">
        <v>25</v>
      </c>
      <c r="B52" s="18" t="s">
        <v>26</v>
      </c>
      <c r="C52" s="50">
        <v>40.82</v>
      </c>
      <c r="D52" s="50">
        <f t="shared" si="2"/>
        <v>493.92</v>
      </c>
      <c r="E52" s="50">
        <v>258.97000000000003</v>
      </c>
      <c r="F52" s="46">
        <v>65.959999999999994</v>
      </c>
      <c r="G52" s="51">
        <v>168.99</v>
      </c>
      <c r="H52" s="52"/>
    </row>
    <row r="53" spans="1:8" ht="33" customHeight="1" thickBot="1">
      <c r="A53" s="10" t="s">
        <v>27</v>
      </c>
      <c r="B53" s="9" t="s">
        <v>28</v>
      </c>
      <c r="C53" s="50">
        <v>93.84</v>
      </c>
      <c r="D53" s="50">
        <f t="shared" si="2"/>
        <v>290.06</v>
      </c>
      <c r="E53" s="50">
        <v>87.54</v>
      </c>
      <c r="F53" s="46">
        <v>151.84</v>
      </c>
      <c r="G53" s="51">
        <v>50.68</v>
      </c>
      <c r="H53" s="52"/>
    </row>
    <row r="54" spans="1:8" ht="46.5" customHeight="1" thickBot="1">
      <c r="A54" s="10" t="s">
        <v>29</v>
      </c>
      <c r="B54" s="9" t="s">
        <v>30</v>
      </c>
      <c r="C54" s="50">
        <v>61.34</v>
      </c>
      <c r="D54" s="50">
        <f t="shared" si="2"/>
        <v>50.569999999999993</v>
      </c>
      <c r="E54" s="50">
        <v>11.54</v>
      </c>
      <c r="F54" s="46">
        <v>24.98</v>
      </c>
      <c r="G54" s="51">
        <v>14.05</v>
      </c>
      <c r="H54" s="52"/>
    </row>
    <row r="55" spans="1:8" ht="33" customHeight="1" thickBot="1">
      <c r="A55" s="10" t="s">
        <v>31</v>
      </c>
      <c r="B55" s="9" t="s">
        <v>32</v>
      </c>
      <c r="C55" s="50">
        <v>3.08</v>
      </c>
      <c r="D55" s="50">
        <f t="shared" si="2"/>
        <v>3.54</v>
      </c>
      <c r="E55" s="50">
        <v>2.14</v>
      </c>
      <c r="F55" s="46">
        <v>0.4</v>
      </c>
      <c r="G55" s="51">
        <v>1</v>
      </c>
      <c r="H55" s="52"/>
    </row>
    <row r="56" spans="1:8" ht="30.75" customHeight="1" thickBot="1">
      <c r="A56" s="10" t="s">
        <v>33</v>
      </c>
      <c r="B56" s="15" t="s">
        <v>34</v>
      </c>
      <c r="C56" s="50">
        <v>37.04</v>
      </c>
      <c r="D56" s="50">
        <f t="shared" si="2"/>
        <v>256.81</v>
      </c>
      <c r="E56" s="50">
        <v>61.54</v>
      </c>
      <c r="F56" s="46">
        <v>87.31</v>
      </c>
      <c r="G56" s="51">
        <v>107.96</v>
      </c>
      <c r="H56" s="52"/>
    </row>
    <row r="57" spans="1:8" ht="15.75" thickBot="1">
      <c r="A57" s="10" t="s">
        <v>35</v>
      </c>
      <c r="B57" s="15" t="s">
        <v>36</v>
      </c>
      <c r="C57" s="50" t="s">
        <v>85</v>
      </c>
      <c r="D57" s="50">
        <f t="shared" si="2"/>
        <v>478.53</v>
      </c>
      <c r="E57" s="50">
        <v>131.71</v>
      </c>
      <c r="F57" s="46">
        <v>79.64</v>
      </c>
      <c r="G57" s="51">
        <v>167.54</v>
      </c>
      <c r="H57" s="51">
        <v>99.64</v>
      </c>
    </row>
    <row r="58" spans="1:8" ht="31.5" customHeight="1" thickBot="1">
      <c r="A58" s="6">
        <v>13</v>
      </c>
      <c r="B58" s="7" t="s">
        <v>68</v>
      </c>
      <c r="C58" s="50" t="s">
        <v>86</v>
      </c>
      <c r="D58" s="41"/>
      <c r="E58" s="41"/>
      <c r="F58" s="8"/>
      <c r="G58" s="41"/>
      <c r="H58" s="41"/>
    </row>
    <row r="59" spans="1:8" ht="15.75" customHeight="1">
      <c r="A59" s="80" t="s">
        <v>87</v>
      </c>
      <c r="B59" s="33" t="s">
        <v>70</v>
      </c>
      <c r="C59" s="82" t="s">
        <v>88</v>
      </c>
      <c r="D59" s="76"/>
      <c r="E59" s="76"/>
      <c r="F59" s="71"/>
      <c r="G59" s="76"/>
      <c r="H59" s="76"/>
    </row>
    <row r="60" spans="1:8" ht="28.5" customHeight="1" thickBot="1">
      <c r="A60" s="81"/>
      <c r="B60" s="29" t="s">
        <v>71</v>
      </c>
      <c r="C60" s="83"/>
      <c r="D60" s="77"/>
      <c r="E60" s="77"/>
      <c r="F60" s="84"/>
      <c r="G60" s="77"/>
      <c r="H60" s="77"/>
    </row>
    <row r="61" spans="1:8" ht="29.25" customHeight="1" thickBot="1">
      <c r="A61" s="10" t="s">
        <v>89</v>
      </c>
      <c r="B61" s="34" t="s">
        <v>73</v>
      </c>
      <c r="C61" s="55" t="s">
        <v>90</v>
      </c>
      <c r="D61" s="41"/>
      <c r="E61" s="41"/>
      <c r="F61" s="8"/>
      <c r="G61" s="41"/>
      <c r="H61" s="41"/>
    </row>
    <row r="62" spans="1:8" ht="16.5" customHeight="1" thickBot="1">
      <c r="A62" s="27" t="s">
        <v>74</v>
      </c>
      <c r="B62" s="10" t="s">
        <v>75</v>
      </c>
      <c r="C62" s="50">
        <v>382.1</v>
      </c>
      <c r="D62" s="41"/>
      <c r="E62" s="41"/>
      <c r="F62" s="8"/>
      <c r="G62" s="41"/>
      <c r="H62" s="41"/>
    </row>
    <row r="63" spans="1:8" ht="19.5" customHeight="1" thickBot="1">
      <c r="A63" s="25" t="s">
        <v>91</v>
      </c>
      <c r="B63" s="11" t="s">
        <v>76</v>
      </c>
      <c r="C63" s="50" t="s">
        <v>92</v>
      </c>
      <c r="D63" s="42"/>
      <c r="E63" s="41"/>
      <c r="F63" s="8"/>
      <c r="G63" s="41"/>
      <c r="H63" s="41"/>
    </row>
    <row r="64" spans="1:8" ht="50.25" customHeight="1" thickBot="1">
      <c r="A64" s="35">
        <v>14</v>
      </c>
      <c r="B64" s="36" t="s">
        <v>77</v>
      </c>
      <c r="C64" s="20" t="s">
        <v>39</v>
      </c>
      <c r="D64" s="43"/>
      <c r="E64" s="41"/>
      <c r="F64" s="8"/>
      <c r="G64" s="41"/>
      <c r="H64" s="41"/>
    </row>
  </sheetData>
  <mergeCells count="28">
    <mergeCell ref="G39:G40"/>
    <mergeCell ref="A2:A3"/>
    <mergeCell ref="B2:B3"/>
    <mergeCell ref="C2:C3"/>
    <mergeCell ref="D2:D3"/>
    <mergeCell ref="E2:E3"/>
    <mergeCell ref="F2:H2"/>
    <mergeCell ref="A39:A40"/>
    <mergeCell ref="C39:C40"/>
    <mergeCell ref="D39:D40"/>
    <mergeCell ref="E39:E40"/>
    <mergeCell ref="F39:F40"/>
    <mergeCell ref="H59:H60"/>
    <mergeCell ref="A1:H1"/>
    <mergeCell ref="A59:A60"/>
    <mergeCell ref="C59:C60"/>
    <mergeCell ref="D59:D60"/>
    <mergeCell ref="E59:E60"/>
    <mergeCell ref="F59:F60"/>
    <mergeCell ref="G59:G60"/>
    <mergeCell ref="H39:H40"/>
    <mergeCell ref="A41:A42"/>
    <mergeCell ref="C41:C42"/>
    <mergeCell ref="D41:D42"/>
    <mergeCell ref="E41:E42"/>
    <mergeCell ref="F41:F42"/>
    <mergeCell ref="G41:G42"/>
    <mergeCell ref="H41:H42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01.07.2017</vt:lpstr>
      <vt:lpstr>01.07.2016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ShvecovaTP</dc:creator>
  <cp:lastModifiedBy>Пользователь</cp:lastModifiedBy>
  <cp:lastPrinted>2017-08-07T11:54:33Z</cp:lastPrinted>
  <dcterms:created xsi:type="dcterms:W3CDTF">2017-08-07T04:46:54Z</dcterms:created>
  <dcterms:modified xsi:type="dcterms:W3CDTF">2017-08-11T07:32:43Z</dcterms:modified>
</cp:coreProperties>
</file>