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1,2)" sheetId="1" r:id="rId1"/>
    <sheet name="3)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4" i="2"/>
  <c r="J24"/>
  <c r="J22"/>
  <c r="J20"/>
  <c r="J18"/>
  <c r="J16"/>
  <c r="J14"/>
  <c r="J12"/>
  <c r="H26"/>
  <c r="H22"/>
  <c r="H20"/>
  <c r="H18"/>
  <c r="H16"/>
  <c r="H14"/>
  <c r="H12"/>
  <c r="E26" i="1"/>
  <c r="J26" i="2" l="1"/>
</calcChain>
</file>

<file path=xl/sharedStrings.xml><?xml version="1.0" encoding="utf-8"?>
<sst xmlns="http://schemas.openxmlformats.org/spreadsheetml/2006/main" count="49" uniqueCount="49">
  <si>
    <t>1.Общая информация об управляющей организации</t>
  </si>
  <si>
    <t>Наименование организации</t>
  </si>
  <si>
    <t xml:space="preserve">Муниципальное унитарное предприятие "Жилищно-коммунальное </t>
  </si>
  <si>
    <t>хозяйство поселка Новорудный"</t>
  </si>
  <si>
    <t>Директор</t>
  </si>
  <si>
    <t>Макаренко Сергей Степанович</t>
  </si>
  <si>
    <t>Свидетельство о государственной</t>
  </si>
  <si>
    <t>регистрации юридического лица</t>
  </si>
  <si>
    <t>Местонахождение(адрес)</t>
  </si>
  <si>
    <t>462375,Оренбургская область,г.Новотроицк,</t>
  </si>
  <si>
    <t>п.Новорудный,ул.Клубная,3.</t>
  </si>
  <si>
    <t>64-92-81,64-92-80</t>
  </si>
  <si>
    <t>Контактный телефон(факс)</t>
  </si>
  <si>
    <t>Режим работы</t>
  </si>
  <si>
    <t>8.00-17.12</t>
  </si>
  <si>
    <t>Прием граждан по личным</t>
  </si>
  <si>
    <t>вопросам</t>
  </si>
  <si>
    <t>понедельник 9.00-10.00</t>
  </si>
  <si>
    <t>Единая аварийно-диспетчерская</t>
  </si>
  <si>
    <t>служба</t>
  </si>
  <si>
    <t>8(3537)64-92-81</t>
  </si>
  <si>
    <t xml:space="preserve">Количество многоквартирных домов,находящихся в управлении управляющей организации </t>
  </si>
  <si>
    <t>2.Информация об основных показателях финансово-хозяйственной деятельности</t>
  </si>
  <si>
    <t>управляющей организации.</t>
  </si>
  <si>
    <t>Наименование показателя</t>
  </si>
  <si>
    <t>Доходы от оказания услуг по управлению многоквартирными домами.</t>
  </si>
  <si>
    <t>Расходы,понесенные в связи с оказанием услуг по управлению многоквартирными домами</t>
  </si>
  <si>
    <t>за 2012 год, тыс.руб.</t>
  </si>
  <si>
    <t>3.Информация о стоимости  работ(услуг) управляющей организации</t>
  </si>
  <si>
    <t>Размер платы</t>
  </si>
  <si>
    <t>за содержание и текущий ремонт общего имущества</t>
  </si>
  <si>
    <t>в многоквартирном доме на 2013 год.</t>
  </si>
  <si>
    <t>Наименование</t>
  </si>
  <si>
    <t>на 1 кв.м в месяц,руб., с НДС</t>
  </si>
  <si>
    <t>с 01.01.2013 по 30.06.2013</t>
  </si>
  <si>
    <t>с 01.07.2013 по 31.12.2013</t>
  </si>
  <si>
    <t>1.Содержание домохозяйства</t>
  </si>
  <si>
    <t>2.Электроснабжение мест общего пользования</t>
  </si>
  <si>
    <t>3.Техническое обслуживание внутридомовых инженерных систем газоснабжения (ВДГО)</t>
  </si>
  <si>
    <t>4.Текущий ремонт общего имущества</t>
  </si>
  <si>
    <t>5.Охрана труда</t>
  </si>
  <si>
    <t>6.Общехозяйственные расходы</t>
  </si>
  <si>
    <t>ИТОГО</t>
  </si>
  <si>
    <t>7.Прочие расходы</t>
  </si>
  <si>
    <t>Сбор,вывоз и складирование ТБО</t>
  </si>
  <si>
    <t>Постановление администрации МО город Новотроицк "Об установлении размера платы за содержание и ремонт общего имущества в многоквартирном доме для нанимателей жилых помещений государственного или муниципального жилищного фонда и собственников ,не принявших на общем собрании решения об установлении размера платы" от 13.12.2012 № 2692-п</t>
  </si>
  <si>
    <t>Атрибуты решения по принятому тарифу/размеру платы (наименование, дата и номер)</t>
  </si>
  <si>
    <t>Срок действия принятого тарифа</t>
  </si>
  <si>
    <t>с 1 января 2013 года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</si>
</sst>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2" borderId="15" xfId="0" applyFont="1" applyFill="1" applyBorder="1" applyAlignment="1">
      <alignment horizontal="left" wrapText="1"/>
    </xf>
    <xf numFmtId="0" fontId="1" fillId="2" borderId="16" xfId="0" applyFont="1" applyFill="1" applyBorder="1" applyAlignment="1">
      <alignment horizontal="left" wrapText="1"/>
    </xf>
    <xf numFmtId="0" fontId="1" fillId="2" borderId="17" xfId="0" applyFont="1" applyFill="1" applyBorder="1" applyAlignment="1">
      <alignment horizontal="left" wrapText="1"/>
    </xf>
    <xf numFmtId="0" fontId="1" fillId="2" borderId="18" xfId="0" applyFont="1" applyFill="1" applyBorder="1" applyAlignment="1">
      <alignment horizontal="left" wrapText="1"/>
    </xf>
    <xf numFmtId="0" fontId="1" fillId="2" borderId="19" xfId="0" applyFont="1" applyFill="1" applyBorder="1" applyAlignment="1">
      <alignment horizontal="left" wrapText="1"/>
    </xf>
    <xf numFmtId="0" fontId="1" fillId="2" borderId="20" xfId="0" applyFont="1" applyFill="1" applyBorder="1" applyAlignment="1">
      <alignment horizontal="left" wrapText="1"/>
    </xf>
    <xf numFmtId="0" fontId="1" fillId="2" borderId="21" xfId="0" applyFont="1" applyFill="1" applyBorder="1" applyAlignment="1">
      <alignment horizontal="left" wrapText="1"/>
    </xf>
    <xf numFmtId="0" fontId="1" fillId="2" borderId="22" xfId="0" applyFont="1" applyFill="1" applyBorder="1" applyAlignment="1">
      <alignment horizontal="left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21" xfId="0" applyBorder="1" applyAlignment="1">
      <alignment horizontal="left" wrapText="1"/>
    </xf>
    <xf numFmtId="2" fontId="0" fillId="0" borderId="16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2" fontId="3" fillId="0" borderId="16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0" fillId="2" borderId="16" xfId="0" applyFill="1" applyBorder="1" applyAlignment="1">
      <alignment horizontal="left" wrapText="1"/>
    </xf>
    <xf numFmtId="0" fontId="0" fillId="2" borderId="15" xfId="0" applyFill="1" applyBorder="1" applyAlignment="1">
      <alignment horizontal="left" wrapText="1"/>
    </xf>
    <xf numFmtId="0" fontId="0" fillId="2" borderId="17" xfId="0" applyFill="1" applyBorder="1" applyAlignment="1">
      <alignment horizontal="left" wrapText="1"/>
    </xf>
    <xf numFmtId="0" fontId="0" fillId="2" borderId="18" xfId="0" applyFill="1" applyBorder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0" fillId="2" borderId="19" xfId="0" applyFill="1" applyBorder="1" applyAlignment="1">
      <alignment horizontal="left" wrapText="1"/>
    </xf>
    <xf numFmtId="0" fontId="0" fillId="2" borderId="20" xfId="0" applyFill="1" applyBorder="1" applyAlignment="1">
      <alignment horizontal="left" wrapText="1"/>
    </xf>
    <xf numFmtId="0" fontId="0" fillId="2" borderId="21" xfId="0" applyFill="1" applyBorder="1" applyAlignment="1">
      <alignment horizontal="left" wrapText="1"/>
    </xf>
    <xf numFmtId="0" fontId="0" fillId="2" borderId="22" xfId="0" applyFill="1" applyBorder="1" applyAlignment="1">
      <alignment horizontal="left" wrapText="1"/>
    </xf>
    <xf numFmtId="0" fontId="3" fillId="2" borderId="16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0" fontId="3" fillId="2" borderId="17" xfId="0" applyFont="1" applyFill="1" applyBorder="1" applyAlignment="1">
      <alignment horizontal="left" wrapText="1"/>
    </xf>
    <xf numFmtId="0" fontId="3" fillId="2" borderId="20" xfId="0" applyFont="1" applyFill="1" applyBorder="1" applyAlignment="1">
      <alignment horizontal="left" wrapText="1"/>
    </xf>
    <xf numFmtId="0" fontId="3" fillId="2" borderId="21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horizontal="left" wrapText="1"/>
    </xf>
    <xf numFmtId="0" fontId="0" fillId="2" borderId="1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55"/>
  <sheetViews>
    <sheetView tabSelected="1" workbookViewId="0">
      <selection activeCell="A34" sqref="A34"/>
    </sheetView>
  </sheetViews>
  <sheetFormatPr defaultRowHeight="14.4"/>
  <cols>
    <col min="4" max="4" width="17.5546875" customWidth="1"/>
    <col min="11" max="11" width="11.77734375" customWidth="1"/>
  </cols>
  <sheetData>
    <row r="2" spans="2:11" ht="15.6">
      <c r="B2" s="62" t="s">
        <v>0</v>
      </c>
      <c r="C2" s="62"/>
      <c r="D2" s="62"/>
      <c r="E2" s="62"/>
      <c r="F2" s="62"/>
      <c r="G2" s="62"/>
      <c r="H2" s="62"/>
      <c r="I2" s="62"/>
      <c r="J2" s="62"/>
      <c r="K2" s="62"/>
    </row>
    <row r="4" spans="2:11" ht="15.6">
      <c r="B4" s="21" t="s">
        <v>1</v>
      </c>
      <c r="C4" s="22"/>
      <c r="D4" s="23"/>
      <c r="E4" s="9" t="s">
        <v>2</v>
      </c>
      <c r="F4" s="10"/>
      <c r="G4" s="10"/>
      <c r="H4" s="10"/>
      <c r="I4" s="10"/>
      <c r="J4" s="10"/>
      <c r="K4" s="11"/>
    </row>
    <row r="5" spans="2:11" ht="15.6">
      <c r="B5" s="24"/>
      <c r="C5" s="25"/>
      <c r="D5" s="26"/>
      <c r="E5" s="12" t="s">
        <v>3</v>
      </c>
      <c r="F5" s="13"/>
      <c r="G5" s="13"/>
      <c r="H5" s="13"/>
      <c r="I5" s="13"/>
      <c r="J5" s="13"/>
      <c r="K5" s="14"/>
    </row>
    <row r="6" spans="2:11" ht="15.6">
      <c r="B6" s="15" t="s">
        <v>4</v>
      </c>
      <c r="C6" s="16"/>
      <c r="D6" s="17"/>
      <c r="E6" s="18" t="s">
        <v>5</v>
      </c>
      <c r="F6" s="19"/>
      <c r="G6" s="19"/>
      <c r="H6" s="19"/>
      <c r="I6" s="19"/>
      <c r="J6" s="19"/>
      <c r="K6" s="20"/>
    </row>
    <row r="7" spans="2:11" ht="15.6">
      <c r="B7" s="2" t="s">
        <v>6</v>
      </c>
      <c r="C7" s="3"/>
      <c r="D7" s="4"/>
      <c r="E7" s="9"/>
      <c r="F7" s="10"/>
      <c r="G7" s="10"/>
      <c r="H7" s="10"/>
      <c r="I7" s="10"/>
      <c r="J7" s="10"/>
      <c r="K7" s="11"/>
    </row>
    <row r="8" spans="2:11" ht="15.6">
      <c r="B8" s="5" t="s">
        <v>7</v>
      </c>
      <c r="C8" s="6"/>
      <c r="D8" s="7"/>
      <c r="E8" s="12"/>
      <c r="F8" s="13"/>
      <c r="G8" s="13"/>
      <c r="H8" s="13"/>
      <c r="I8" s="13"/>
      <c r="J8" s="13"/>
      <c r="K8" s="14"/>
    </row>
    <row r="9" spans="2:11" ht="15.6">
      <c r="B9" s="2" t="s">
        <v>8</v>
      </c>
      <c r="C9" s="3"/>
      <c r="D9" s="4"/>
      <c r="E9" s="9" t="s">
        <v>9</v>
      </c>
      <c r="F9" s="10"/>
      <c r="G9" s="10"/>
      <c r="H9" s="10"/>
      <c r="I9" s="10"/>
      <c r="J9" s="10"/>
      <c r="K9" s="11"/>
    </row>
    <row r="10" spans="2:11" ht="15.6">
      <c r="B10" s="5"/>
      <c r="C10" s="6"/>
      <c r="D10" s="7"/>
      <c r="E10" s="12" t="s">
        <v>10</v>
      </c>
      <c r="F10" s="13"/>
      <c r="G10" s="13"/>
      <c r="H10" s="13"/>
      <c r="I10" s="13"/>
      <c r="J10" s="13"/>
      <c r="K10" s="14"/>
    </row>
    <row r="11" spans="2:11" ht="15.6">
      <c r="B11" s="15" t="s">
        <v>12</v>
      </c>
      <c r="C11" s="16"/>
      <c r="D11" s="17"/>
      <c r="E11" s="18" t="s">
        <v>11</v>
      </c>
      <c r="F11" s="19"/>
      <c r="G11" s="19"/>
      <c r="H11" s="19"/>
      <c r="I11" s="19"/>
      <c r="J11" s="19"/>
      <c r="K11" s="20"/>
    </row>
    <row r="12" spans="2:11" ht="15.6" customHeight="1">
      <c r="B12" s="35" t="s">
        <v>13</v>
      </c>
      <c r="C12" s="29"/>
      <c r="D12" s="36"/>
      <c r="E12" s="30" t="s">
        <v>14</v>
      </c>
      <c r="F12" s="41"/>
      <c r="G12" s="41"/>
      <c r="H12" s="41"/>
      <c r="I12" s="41"/>
      <c r="J12" s="41"/>
      <c r="K12" s="42"/>
    </row>
    <row r="13" spans="2:11" ht="15.6" customHeight="1">
      <c r="B13" s="37"/>
      <c r="C13" s="38"/>
      <c r="D13" s="39"/>
      <c r="E13" s="43"/>
      <c r="F13" s="44"/>
      <c r="G13" s="44"/>
      <c r="H13" s="44"/>
      <c r="I13" s="44"/>
      <c r="J13" s="44"/>
      <c r="K13" s="45"/>
    </row>
    <row r="14" spans="2:11" ht="15.6">
      <c r="B14" s="46" t="s">
        <v>15</v>
      </c>
      <c r="C14" s="40"/>
      <c r="D14" s="47"/>
      <c r="E14" s="30" t="s">
        <v>17</v>
      </c>
      <c r="F14" s="28"/>
      <c r="G14" s="28"/>
      <c r="H14" s="28"/>
      <c r="I14" s="28"/>
      <c r="J14" s="28"/>
      <c r="K14" s="31"/>
    </row>
    <row r="15" spans="2:11" ht="15.6">
      <c r="B15" s="48" t="s">
        <v>16</v>
      </c>
      <c r="C15" s="49"/>
      <c r="D15" s="50"/>
      <c r="E15" s="32"/>
      <c r="F15" s="33"/>
      <c r="G15" s="33"/>
      <c r="H15" s="33"/>
      <c r="I15" s="33"/>
      <c r="J15" s="33"/>
      <c r="K15" s="34"/>
    </row>
    <row r="16" spans="2:11" ht="15.6">
      <c r="B16" s="46" t="s">
        <v>18</v>
      </c>
      <c r="C16" s="40"/>
      <c r="D16" s="47"/>
      <c r="E16" s="9" t="s">
        <v>20</v>
      </c>
      <c r="F16" s="10"/>
      <c r="G16" s="10"/>
      <c r="H16" s="10"/>
      <c r="I16" s="10"/>
      <c r="J16" s="10"/>
      <c r="K16" s="11"/>
    </row>
    <row r="17" spans="2:11" ht="15.6">
      <c r="B17" s="5" t="s">
        <v>19</v>
      </c>
      <c r="C17" s="6"/>
      <c r="D17" s="7"/>
      <c r="E17" s="12"/>
      <c r="F17" s="13"/>
      <c r="G17" s="13"/>
      <c r="H17" s="13"/>
      <c r="I17" s="13"/>
      <c r="J17" s="13"/>
      <c r="K17" s="14"/>
    </row>
    <row r="18" spans="2:11" ht="15.6" customHeight="1">
      <c r="B18" s="53" t="s">
        <v>21</v>
      </c>
      <c r="C18" s="54"/>
      <c r="D18" s="55"/>
      <c r="E18" s="9"/>
      <c r="F18" s="10"/>
      <c r="G18" s="10"/>
      <c r="H18" s="10"/>
      <c r="I18" s="10"/>
      <c r="J18" s="10"/>
      <c r="K18" s="11"/>
    </row>
    <row r="19" spans="2:11" ht="15.6" customHeight="1">
      <c r="B19" s="56"/>
      <c r="C19" s="57"/>
      <c r="D19" s="58"/>
      <c r="E19" s="51"/>
      <c r="F19" s="27"/>
      <c r="G19" s="27"/>
      <c r="H19" s="27"/>
      <c r="I19" s="27"/>
      <c r="J19" s="27"/>
      <c r="K19" s="52"/>
    </row>
    <row r="20" spans="2:11" ht="15.6" customHeight="1">
      <c r="B20" s="59"/>
      <c r="C20" s="60"/>
      <c r="D20" s="61"/>
      <c r="E20" s="12"/>
      <c r="F20" s="13"/>
      <c r="G20" s="13"/>
      <c r="H20" s="13"/>
      <c r="I20" s="13"/>
      <c r="J20" s="13"/>
      <c r="K20" s="14"/>
    </row>
    <row r="21" spans="2:11" ht="15.6">
      <c r="B21" s="1"/>
      <c r="C21" s="1"/>
      <c r="D21" s="1"/>
      <c r="E21" s="8"/>
      <c r="F21" s="8"/>
      <c r="G21" s="8"/>
      <c r="H21" s="8"/>
      <c r="I21" s="8"/>
      <c r="J21" s="8"/>
      <c r="K21" s="8"/>
    </row>
    <row r="22" spans="2:11" ht="15.6">
      <c r="B22" s="62" t="s">
        <v>22</v>
      </c>
      <c r="C22" s="62"/>
      <c r="D22" s="62"/>
      <c r="E22" s="62"/>
      <c r="F22" s="62"/>
      <c r="G22" s="62"/>
      <c r="H22" s="62"/>
      <c r="I22" s="62"/>
      <c r="J22" s="62"/>
      <c r="K22" s="62"/>
    </row>
    <row r="23" spans="2:11" ht="15.6">
      <c r="B23" s="62" t="s">
        <v>23</v>
      </c>
      <c r="C23" s="62"/>
      <c r="D23" s="62"/>
      <c r="E23" s="62"/>
      <c r="F23" s="62"/>
      <c r="G23" s="62"/>
      <c r="H23" s="62"/>
      <c r="I23" s="62"/>
      <c r="J23" s="62"/>
      <c r="K23" s="62"/>
    </row>
    <row r="24" spans="2:11" ht="16.2" thickBot="1"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2:11" ht="16.2" thickBot="1">
      <c r="B25" s="63" t="s">
        <v>24</v>
      </c>
      <c r="C25" s="64"/>
      <c r="D25" s="64"/>
      <c r="E25" s="67" t="s">
        <v>27</v>
      </c>
      <c r="F25" s="65"/>
      <c r="G25" s="65"/>
      <c r="H25" s="65"/>
      <c r="I25" s="65"/>
      <c r="J25" s="65"/>
      <c r="K25" s="66"/>
    </row>
    <row r="26" spans="2:11" ht="15.6" customHeight="1">
      <c r="B26" s="70" t="s">
        <v>25</v>
      </c>
      <c r="C26" s="69"/>
      <c r="D26" s="71"/>
      <c r="E26" s="77">
        <f>3973.3+933.3</f>
        <v>4906.6000000000004</v>
      </c>
      <c r="F26" s="68"/>
      <c r="G26" s="68"/>
      <c r="H26" s="68"/>
      <c r="I26" s="68"/>
      <c r="J26" s="68"/>
      <c r="K26" s="78"/>
    </row>
    <row r="27" spans="2:11" ht="15.6" customHeight="1">
      <c r="B27" s="72"/>
      <c r="C27" s="57"/>
      <c r="D27" s="73"/>
      <c r="E27" s="79"/>
      <c r="F27" s="27"/>
      <c r="G27" s="27"/>
      <c r="H27" s="27"/>
      <c r="I27" s="27"/>
      <c r="J27" s="27"/>
      <c r="K27" s="80"/>
    </row>
    <row r="28" spans="2:11" ht="15.6" customHeight="1" thickBot="1">
      <c r="B28" s="74"/>
      <c r="C28" s="75"/>
      <c r="D28" s="76"/>
      <c r="E28" s="81"/>
      <c r="F28" s="82"/>
      <c r="G28" s="82"/>
      <c r="H28" s="82"/>
      <c r="I28" s="82"/>
      <c r="J28" s="82"/>
      <c r="K28" s="83"/>
    </row>
    <row r="29" spans="2:11" ht="15.6" customHeight="1">
      <c r="B29" s="70" t="s">
        <v>26</v>
      </c>
      <c r="C29" s="69"/>
      <c r="D29" s="71"/>
      <c r="E29" s="77">
        <v>4910.1000000000004</v>
      </c>
      <c r="F29" s="68"/>
      <c r="G29" s="68"/>
      <c r="H29" s="68"/>
      <c r="I29" s="68"/>
      <c r="J29" s="68"/>
      <c r="K29" s="78"/>
    </row>
    <row r="30" spans="2:11">
      <c r="B30" s="72"/>
      <c r="C30" s="57"/>
      <c r="D30" s="73"/>
      <c r="E30" s="79"/>
      <c r="F30" s="27"/>
      <c r="G30" s="27"/>
      <c r="H30" s="27"/>
      <c r="I30" s="27"/>
      <c r="J30" s="27"/>
      <c r="K30" s="80"/>
    </row>
    <row r="31" spans="2:11" ht="15" thickBot="1">
      <c r="B31" s="74"/>
      <c r="C31" s="75"/>
      <c r="D31" s="76"/>
      <c r="E31" s="81"/>
      <c r="F31" s="82"/>
      <c r="G31" s="82"/>
      <c r="H31" s="82"/>
      <c r="I31" s="82"/>
      <c r="J31" s="82"/>
      <c r="K31" s="83"/>
    </row>
    <row r="32" spans="2:11" ht="15.6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ht="15.6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ht="15.6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ht="15.6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ht="15.6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ht="15.6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2:11" ht="15.6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2:11" ht="15.6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11" ht="15.6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 ht="15.6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1" ht="15.6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11" ht="15.6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ht="15.6"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2:11" ht="15.6"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2:11" ht="15.6"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2:11" ht="15.6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2:11" ht="15.6"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2:11" ht="15.6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2:11" ht="15.6"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2:11" ht="15.6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1" ht="15.6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2:11" ht="15.6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1" ht="15.6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11" ht="15.6">
      <c r="B55" s="1"/>
      <c r="C55" s="1"/>
      <c r="D55" s="1"/>
      <c r="E55" s="1"/>
      <c r="F55" s="1"/>
      <c r="G55" s="1"/>
      <c r="H55" s="1"/>
      <c r="I55" s="1"/>
      <c r="J55" s="1"/>
      <c r="K55" s="1"/>
    </row>
  </sheetData>
  <mergeCells count="30">
    <mergeCell ref="B26:D28"/>
    <mergeCell ref="E26:K28"/>
    <mergeCell ref="B29:D31"/>
    <mergeCell ref="E29:K31"/>
    <mergeCell ref="B2:K2"/>
    <mergeCell ref="B22:K22"/>
    <mergeCell ref="B23:K23"/>
    <mergeCell ref="B25:D25"/>
    <mergeCell ref="E25:K25"/>
    <mergeCell ref="B16:D16"/>
    <mergeCell ref="E16:K17"/>
    <mergeCell ref="B18:D20"/>
    <mergeCell ref="E18:K20"/>
    <mergeCell ref="B14:D14"/>
    <mergeCell ref="B15:D15"/>
    <mergeCell ref="E14:K15"/>
    <mergeCell ref="B12:D13"/>
    <mergeCell ref="E12:K13"/>
    <mergeCell ref="B4:D4"/>
    <mergeCell ref="B5:D5"/>
    <mergeCell ref="B6:D6"/>
    <mergeCell ref="E4:K4"/>
    <mergeCell ref="E5:K5"/>
    <mergeCell ref="E6:K6"/>
    <mergeCell ref="E7:K7"/>
    <mergeCell ref="E8:K8"/>
    <mergeCell ref="E9:K9"/>
    <mergeCell ref="E10:K10"/>
    <mergeCell ref="B11:D11"/>
    <mergeCell ref="E11:K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K44"/>
  <sheetViews>
    <sheetView workbookViewId="0">
      <selection activeCell="I47" sqref="I47"/>
    </sheetView>
  </sheetViews>
  <sheetFormatPr defaultRowHeight="14.4"/>
  <sheetData>
    <row r="2" spans="2:11">
      <c r="B2" s="119" t="s">
        <v>28</v>
      </c>
      <c r="C2" s="119"/>
      <c r="D2" s="119"/>
      <c r="E2" s="119"/>
      <c r="F2" s="119"/>
      <c r="G2" s="119"/>
      <c r="H2" s="119"/>
      <c r="I2" s="119"/>
      <c r="J2" s="119"/>
      <c r="K2" s="119"/>
    </row>
    <row r="4" spans="2:11">
      <c r="B4" s="119" t="s">
        <v>29</v>
      </c>
      <c r="C4" s="119"/>
      <c r="D4" s="119"/>
      <c r="E4" s="119"/>
      <c r="F4" s="119"/>
      <c r="G4" s="119"/>
      <c r="H4" s="119"/>
      <c r="I4" s="119"/>
      <c r="J4" s="119"/>
      <c r="K4" s="119"/>
    </row>
    <row r="5" spans="2:11">
      <c r="B5" s="119" t="s">
        <v>30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1">
      <c r="B6" s="119" t="s">
        <v>31</v>
      </c>
      <c r="C6" s="119"/>
      <c r="D6" s="119"/>
      <c r="E6" s="119"/>
      <c r="F6" s="119"/>
      <c r="G6" s="119"/>
      <c r="H6" s="119"/>
      <c r="I6" s="119"/>
      <c r="J6" s="119"/>
      <c r="K6" s="119"/>
    </row>
    <row r="7" spans="2:11" ht="15" thickBot="1"/>
    <row r="8" spans="2:11">
      <c r="B8" s="84" t="s">
        <v>32</v>
      </c>
      <c r="C8" s="85"/>
      <c r="D8" s="85"/>
      <c r="E8" s="85"/>
      <c r="F8" s="85"/>
      <c r="G8" s="86"/>
      <c r="H8" s="93" t="s">
        <v>33</v>
      </c>
      <c r="I8" s="94"/>
      <c r="J8" s="94"/>
      <c r="K8" s="95"/>
    </row>
    <row r="9" spans="2:11" ht="15" thickBot="1">
      <c r="B9" s="87"/>
      <c r="C9" s="88"/>
      <c r="D9" s="88"/>
      <c r="E9" s="88"/>
      <c r="F9" s="88"/>
      <c r="G9" s="89"/>
      <c r="H9" s="96"/>
      <c r="I9" s="97"/>
      <c r="J9" s="97"/>
      <c r="K9" s="98"/>
    </row>
    <row r="10" spans="2:11">
      <c r="B10" s="87"/>
      <c r="C10" s="88"/>
      <c r="D10" s="88"/>
      <c r="E10" s="88"/>
      <c r="F10" s="88"/>
      <c r="G10" s="89"/>
      <c r="H10" s="99" t="s">
        <v>34</v>
      </c>
      <c r="I10" s="100"/>
      <c r="J10" s="99" t="s">
        <v>35</v>
      </c>
      <c r="K10" s="100"/>
    </row>
    <row r="11" spans="2:11" ht="15" thickBot="1">
      <c r="B11" s="90"/>
      <c r="C11" s="91"/>
      <c r="D11" s="91"/>
      <c r="E11" s="91"/>
      <c r="F11" s="91"/>
      <c r="G11" s="92"/>
      <c r="H11" s="101"/>
      <c r="I11" s="102"/>
      <c r="J11" s="101"/>
      <c r="K11" s="102"/>
    </row>
    <row r="12" spans="2:11">
      <c r="B12" s="104" t="s">
        <v>36</v>
      </c>
      <c r="C12" s="103"/>
      <c r="D12" s="103"/>
      <c r="E12" s="103"/>
      <c r="F12" s="103"/>
      <c r="G12" s="103"/>
      <c r="H12" s="113">
        <f>2.49*1.18</f>
        <v>2.9382000000000001</v>
      </c>
      <c r="I12" s="114"/>
      <c r="J12" s="117">
        <f>2.65*1.18</f>
        <v>3.1269999999999998</v>
      </c>
      <c r="K12" s="114"/>
    </row>
    <row r="13" spans="2:11" ht="15" thickBot="1">
      <c r="B13" s="105"/>
      <c r="C13" s="106"/>
      <c r="D13" s="106"/>
      <c r="E13" s="106"/>
      <c r="F13" s="106"/>
      <c r="G13" s="106"/>
      <c r="H13" s="115"/>
      <c r="I13" s="116"/>
      <c r="J13" s="118"/>
      <c r="K13" s="116"/>
    </row>
    <row r="14" spans="2:11">
      <c r="B14" s="104" t="s">
        <v>37</v>
      </c>
      <c r="C14" s="103"/>
      <c r="D14" s="103"/>
      <c r="E14" s="103"/>
      <c r="F14" s="103"/>
      <c r="G14" s="107"/>
      <c r="H14" s="113">
        <f>0.2*1.18</f>
        <v>0.23599999999999999</v>
      </c>
      <c r="I14" s="114"/>
      <c r="J14" s="113">
        <f>0.23*1.18</f>
        <v>0.27139999999999997</v>
      </c>
      <c r="K14" s="114"/>
    </row>
    <row r="15" spans="2:11" ht="15" thickBot="1">
      <c r="B15" s="105"/>
      <c r="C15" s="106"/>
      <c r="D15" s="106"/>
      <c r="E15" s="106"/>
      <c r="F15" s="106"/>
      <c r="G15" s="108"/>
      <c r="H15" s="115"/>
      <c r="I15" s="116"/>
      <c r="J15" s="115"/>
      <c r="K15" s="116"/>
    </row>
    <row r="16" spans="2:11">
      <c r="B16" s="110" t="s">
        <v>38</v>
      </c>
      <c r="C16" s="109"/>
      <c r="D16" s="109"/>
      <c r="E16" s="109"/>
      <c r="F16" s="109"/>
      <c r="G16" s="109"/>
      <c r="H16" s="113">
        <f>0.18*1.18</f>
        <v>0.21239999999999998</v>
      </c>
      <c r="I16" s="114"/>
      <c r="J16" s="117">
        <f>0.19*1.18</f>
        <v>0.22419999999999998</v>
      </c>
      <c r="K16" s="114"/>
    </row>
    <row r="17" spans="2:11" ht="15" thickBot="1">
      <c r="B17" s="111"/>
      <c r="C17" s="112"/>
      <c r="D17" s="112"/>
      <c r="E17" s="112"/>
      <c r="F17" s="112"/>
      <c r="G17" s="112"/>
      <c r="H17" s="115"/>
      <c r="I17" s="116"/>
      <c r="J17" s="118"/>
      <c r="K17" s="116"/>
    </row>
    <row r="18" spans="2:11">
      <c r="B18" s="110" t="s">
        <v>39</v>
      </c>
      <c r="C18" s="109"/>
      <c r="D18" s="109"/>
      <c r="E18" s="109"/>
      <c r="F18" s="109"/>
      <c r="G18" s="109"/>
      <c r="H18" s="113">
        <f>4.98*1.18</f>
        <v>5.8764000000000003</v>
      </c>
      <c r="I18" s="114"/>
      <c r="J18" s="117">
        <f>5.5*1.18</f>
        <v>6.4899999999999993</v>
      </c>
      <c r="K18" s="114"/>
    </row>
    <row r="19" spans="2:11" ht="15" thickBot="1">
      <c r="B19" s="111"/>
      <c r="C19" s="112"/>
      <c r="D19" s="112"/>
      <c r="E19" s="112"/>
      <c r="F19" s="112"/>
      <c r="G19" s="112"/>
      <c r="H19" s="115"/>
      <c r="I19" s="116"/>
      <c r="J19" s="118"/>
      <c r="K19" s="116"/>
    </row>
    <row r="20" spans="2:11">
      <c r="B20" s="110" t="s">
        <v>40</v>
      </c>
      <c r="C20" s="109"/>
      <c r="D20" s="109"/>
      <c r="E20" s="109"/>
      <c r="F20" s="109"/>
      <c r="G20" s="109"/>
      <c r="H20" s="113">
        <f>0.03*1.18</f>
        <v>3.5399999999999994E-2</v>
      </c>
      <c r="I20" s="114"/>
      <c r="J20" s="117">
        <f>0.03*1.18</f>
        <v>3.5399999999999994E-2</v>
      </c>
      <c r="K20" s="114"/>
    </row>
    <row r="21" spans="2:11" ht="15" thickBot="1">
      <c r="B21" s="111"/>
      <c r="C21" s="112"/>
      <c r="D21" s="112"/>
      <c r="E21" s="112"/>
      <c r="F21" s="112"/>
      <c r="G21" s="112"/>
      <c r="H21" s="115"/>
      <c r="I21" s="116"/>
      <c r="J21" s="118"/>
      <c r="K21" s="116"/>
    </row>
    <row r="22" spans="2:11">
      <c r="B22" s="110" t="s">
        <v>41</v>
      </c>
      <c r="C22" s="109"/>
      <c r="D22" s="109"/>
      <c r="E22" s="109"/>
      <c r="F22" s="109"/>
      <c r="G22" s="109"/>
      <c r="H22" s="113">
        <f>1.96*1.18</f>
        <v>2.3127999999999997</v>
      </c>
      <c r="I22" s="114"/>
      <c r="J22" s="117">
        <f>2.09*1.18</f>
        <v>2.4661999999999997</v>
      </c>
      <c r="K22" s="114"/>
    </row>
    <row r="23" spans="2:11" ht="15" thickBot="1">
      <c r="B23" s="111"/>
      <c r="C23" s="112"/>
      <c r="D23" s="112"/>
      <c r="E23" s="112"/>
      <c r="F23" s="112"/>
      <c r="G23" s="112"/>
      <c r="H23" s="115"/>
      <c r="I23" s="116"/>
      <c r="J23" s="118"/>
      <c r="K23" s="116"/>
    </row>
    <row r="24" spans="2:11">
      <c r="B24" s="104" t="s">
        <v>43</v>
      </c>
      <c r="C24" s="103"/>
      <c r="D24" s="103"/>
      <c r="E24" s="103"/>
      <c r="F24" s="103"/>
      <c r="G24" s="103"/>
      <c r="H24" s="113">
        <f>0.88*1.18</f>
        <v>1.0384</v>
      </c>
      <c r="I24" s="114"/>
      <c r="J24" s="117">
        <f>1.06*1.18</f>
        <v>1.2507999999999999</v>
      </c>
      <c r="K24" s="114"/>
    </row>
    <row r="25" spans="2:11" ht="15" thickBot="1">
      <c r="B25" s="105"/>
      <c r="C25" s="106"/>
      <c r="D25" s="106"/>
      <c r="E25" s="106"/>
      <c r="F25" s="106"/>
      <c r="G25" s="106"/>
      <c r="H25" s="115"/>
      <c r="I25" s="116"/>
      <c r="J25" s="118"/>
      <c r="K25" s="116"/>
    </row>
    <row r="26" spans="2:11">
      <c r="B26" s="120" t="s">
        <v>42</v>
      </c>
      <c r="C26" s="121"/>
      <c r="D26" s="121"/>
      <c r="E26" s="121"/>
      <c r="F26" s="121"/>
      <c r="G26" s="121"/>
      <c r="H26" s="124">
        <f>H12+H14+H16+H18+H20+H22+H24</f>
        <v>12.649599999999998</v>
      </c>
      <c r="I26" s="125"/>
      <c r="J26" s="126">
        <f>J12+J14+J16+J18+J20+J22+J24</f>
        <v>13.864999999999997</v>
      </c>
      <c r="K26" s="127"/>
    </row>
    <row r="27" spans="2:11" ht="15" thickBot="1">
      <c r="B27" s="122"/>
      <c r="C27" s="123"/>
      <c r="D27" s="123"/>
      <c r="E27" s="123"/>
      <c r="F27" s="123"/>
      <c r="G27" s="123"/>
      <c r="H27" s="128"/>
      <c r="I27" s="129"/>
      <c r="J27" s="130"/>
      <c r="K27" s="131"/>
    </row>
    <row r="28" spans="2:11">
      <c r="B28" s="120" t="s">
        <v>44</v>
      </c>
      <c r="C28" s="121"/>
      <c r="D28" s="121"/>
      <c r="E28" s="121"/>
      <c r="F28" s="121"/>
      <c r="G28" s="132"/>
      <c r="H28" s="134">
        <v>0.66</v>
      </c>
      <c r="I28" s="125"/>
      <c r="J28" s="134">
        <v>0.72</v>
      </c>
      <c r="K28" s="125"/>
    </row>
    <row r="29" spans="2:11" ht="15" thickBot="1">
      <c r="B29" s="122"/>
      <c r="C29" s="123"/>
      <c r="D29" s="123"/>
      <c r="E29" s="123"/>
      <c r="F29" s="123"/>
      <c r="G29" s="133"/>
      <c r="H29" s="128"/>
      <c r="I29" s="129"/>
      <c r="J29" s="128"/>
      <c r="K29" s="129"/>
    </row>
    <row r="31" spans="2:11" ht="15" thickBot="1"/>
    <row r="32" spans="2:11" ht="14.4" customHeight="1">
      <c r="B32" s="144" t="s">
        <v>46</v>
      </c>
      <c r="C32" s="145"/>
      <c r="D32" s="145"/>
      <c r="E32" s="145"/>
      <c r="F32" s="145"/>
      <c r="G32" s="146"/>
      <c r="H32" s="135" t="s">
        <v>45</v>
      </c>
      <c r="I32" s="136"/>
      <c r="J32" s="136"/>
      <c r="K32" s="137"/>
    </row>
    <row r="33" spans="2:11">
      <c r="B33" s="147"/>
      <c r="C33" s="148"/>
      <c r="D33" s="148"/>
      <c r="E33" s="148"/>
      <c r="F33" s="148"/>
      <c r="G33" s="149"/>
      <c r="H33" s="138"/>
      <c r="I33" s="139"/>
      <c r="J33" s="139"/>
      <c r="K33" s="140"/>
    </row>
    <row r="34" spans="2:11">
      <c r="B34" s="147"/>
      <c r="C34" s="148"/>
      <c r="D34" s="148"/>
      <c r="E34" s="148"/>
      <c r="F34" s="148"/>
      <c r="G34" s="149"/>
      <c r="H34" s="138"/>
      <c r="I34" s="139"/>
      <c r="J34" s="139"/>
      <c r="K34" s="140"/>
    </row>
    <row r="35" spans="2:11">
      <c r="B35" s="147"/>
      <c r="C35" s="148"/>
      <c r="D35" s="148"/>
      <c r="E35" s="148"/>
      <c r="F35" s="148"/>
      <c r="G35" s="149"/>
      <c r="H35" s="138"/>
      <c r="I35" s="139"/>
      <c r="J35" s="139"/>
      <c r="K35" s="140"/>
    </row>
    <row r="36" spans="2:11">
      <c r="B36" s="147"/>
      <c r="C36" s="148"/>
      <c r="D36" s="148"/>
      <c r="E36" s="148"/>
      <c r="F36" s="148"/>
      <c r="G36" s="149"/>
      <c r="H36" s="138"/>
      <c r="I36" s="139"/>
      <c r="J36" s="139"/>
      <c r="K36" s="140"/>
    </row>
    <row r="37" spans="2:11">
      <c r="B37" s="147"/>
      <c r="C37" s="148"/>
      <c r="D37" s="148"/>
      <c r="E37" s="148"/>
      <c r="F37" s="148"/>
      <c r="G37" s="149"/>
      <c r="H37" s="138"/>
      <c r="I37" s="139"/>
      <c r="J37" s="139"/>
      <c r="K37" s="140"/>
    </row>
    <row r="38" spans="2:11">
      <c r="B38" s="147"/>
      <c r="C38" s="148"/>
      <c r="D38" s="148"/>
      <c r="E38" s="148"/>
      <c r="F38" s="148"/>
      <c r="G38" s="149"/>
      <c r="H38" s="138"/>
      <c r="I38" s="139"/>
      <c r="J38" s="139"/>
      <c r="K38" s="140"/>
    </row>
    <row r="39" spans="2:11">
      <c r="B39" s="147"/>
      <c r="C39" s="148"/>
      <c r="D39" s="148"/>
      <c r="E39" s="148"/>
      <c r="F39" s="148"/>
      <c r="G39" s="149"/>
      <c r="H39" s="138"/>
      <c r="I39" s="139"/>
      <c r="J39" s="139"/>
      <c r="K39" s="140"/>
    </row>
    <row r="40" spans="2:11">
      <c r="B40" s="147"/>
      <c r="C40" s="148"/>
      <c r="D40" s="148"/>
      <c r="E40" s="148"/>
      <c r="F40" s="148"/>
      <c r="G40" s="149"/>
      <c r="H40" s="138"/>
      <c r="I40" s="139"/>
      <c r="J40" s="139"/>
      <c r="K40" s="140"/>
    </row>
    <row r="41" spans="2:11">
      <c r="B41" s="147"/>
      <c r="C41" s="148"/>
      <c r="D41" s="148"/>
      <c r="E41" s="148"/>
      <c r="F41" s="148"/>
      <c r="G41" s="149"/>
      <c r="H41" s="138"/>
      <c r="I41" s="139"/>
      <c r="J41" s="139"/>
      <c r="K41" s="140"/>
    </row>
    <row r="42" spans="2:11" ht="15" thickBot="1">
      <c r="B42" s="150"/>
      <c r="C42" s="151"/>
      <c r="D42" s="151"/>
      <c r="E42" s="151"/>
      <c r="F42" s="151"/>
      <c r="G42" s="152"/>
      <c r="H42" s="141"/>
      <c r="I42" s="142"/>
      <c r="J42" s="142"/>
      <c r="K42" s="143"/>
    </row>
    <row r="43" spans="2:11">
      <c r="B43" s="153" t="s">
        <v>47</v>
      </c>
      <c r="C43" s="154"/>
      <c r="D43" s="154"/>
      <c r="E43" s="154"/>
      <c r="F43" s="154"/>
      <c r="G43" s="155"/>
      <c r="H43" s="159" t="s">
        <v>48</v>
      </c>
      <c r="I43" s="160"/>
      <c r="J43" s="160"/>
      <c r="K43" s="161"/>
    </row>
    <row r="44" spans="2:11" ht="15" thickBot="1">
      <c r="B44" s="156"/>
      <c r="C44" s="157"/>
      <c r="D44" s="157"/>
      <c r="E44" s="157"/>
      <c r="F44" s="157"/>
      <c r="G44" s="158"/>
      <c r="H44" s="162"/>
      <c r="I44" s="163"/>
      <c r="J44" s="163"/>
      <c r="K44" s="164"/>
    </row>
  </sheetData>
  <mergeCells count="39">
    <mergeCell ref="H32:K42"/>
    <mergeCell ref="B32:G42"/>
    <mergeCell ref="B43:G44"/>
    <mergeCell ref="H43:K44"/>
    <mergeCell ref="B2:K2"/>
    <mergeCell ref="B4:K4"/>
    <mergeCell ref="B5:K5"/>
    <mergeCell ref="B6:K6"/>
    <mergeCell ref="B28:G29"/>
    <mergeCell ref="H28:I29"/>
    <mergeCell ref="J28:K29"/>
    <mergeCell ref="B26:G27"/>
    <mergeCell ref="H26:I27"/>
    <mergeCell ref="J26:K27"/>
    <mergeCell ref="B24:G25"/>
    <mergeCell ref="H24:I25"/>
    <mergeCell ref="J24:K25"/>
    <mergeCell ref="B20:G21"/>
    <mergeCell ref="H20:I21"/>
    <mergeCell ref="J20:K21"/>
    <mergeCell ref="B22:G23"/>
    <mergeCell ref="H22:I23"/>
    <mergeCell ref="J22:K23"/>
    <mergeCell ref="B16:G17"/>
    <mergeCell ref="H16:I17"/>
    <mergeCell ref="J16:K17"/>
    <mergeCell ref="B18:G19"/>
    <mergeCell ref="H18:I19"/>
    <mergeCell ref="J18:K19"/>
    <mergeCell ref="B12:G13"/>
    <mergeCell ref="H12:I13"/>
    <mergeCell ref="J12:K13"/>
    <mergeCell ref="B14:G15"/>
    <mergeCell ref="H14:I15"/>
    <mergeCell ref="J14:K15"/>
    <mergeCell ref="B8:G11"/>
    <mergeCell ref="H8:K9"/>
    <mergeCell ref="H10:I11"/>
    <mergeCell ref="J10:K1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1,2)</vt:lpstr>
      <vt:lpstr>3)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2013-02-28T04:38:09Z</dcterms:modified>
</cp:coreProperties>
</file>